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Dropbox\00 - RADNO\Dom za starije Dubrovnik Pile\2 Termoinstalacije\3 - troskovnik\"/>
    </mc:Choice>
  </mc:AlternateContent>
  <xr:revisionPtr revIDLastSave="0" documentId="13_ncr:1_{1679271E-F5A2-46BE-8D37-E6AE2B5C0DDF}" xr6:coauthVersionLast="47" xr6:coauthVersionMax="47" xr10:uidLastSave="{00000000-0000-0000-0000-000000000000}"/>
  <bookViews>
    <workbookView xWindow="0" yWindow="0" windowWidth="14400" windowHeight="15600" activeTab="2" xr2:uid="{00000000-000D-0000-FFFF-FFFF00000000}"/>
  </bookViews>
  <sheets>
    <sheet name="Naslovnica" sheetId="22" r:id="rId1"/>
    <sheet name="PU GHV" sheetId="23" r:id="rId2"/>
    <sheet name="Stroj" sheetId="21" r:id="rId3"/>
  </sheets>
  <definedNames>
    <definedName name="OLE_LINK1" localSheetId="0">Naslovnica!#REF!</definedName>
    <definedName name="OLE_LINK2" localSheetId="0">Naslovnica!#REF!</definedName>
    <definedName name="_xlnm.Print_Area" localSheetId="0">Naslovnica!$A$1:$G$43</definedName>
    <definedName name="_xlnm.Print_Area" localSheetId="1">'PU GHV'!$A$1:$A$26</definedName>
    <definedName name="_xlnm.Print_Area" localSheetId="2">Stroj!$A$1:$F$119</definedName>
    <definedName name="_xlnm.Print_Titles" localSheetId="2">Stroj!$1:$8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1" i="21" l="1"/>
  <c r="F66" i="21"/>
  <c r="F62" i="21"/>
  <c r="F64" i="21"/>
  <c r="F79" i="21"/>
  <c r="F58" i="21" l="1"/>
  <c r="F109" i="21" l="1"/>
  <c r="F89" i="21" l="1"/>
  <c r="F81" i="21"/>
  <c r="F60" i="21" l="1"/>
  <c r="F54" i="21" l="1"/>
  <c r="F103" i="21" l="1"/>
  <c r="F75" i="21"/>
  <c r="F83" i="21" l="1"/>
  <c r="F98" i="21" l="1"/>
  <c r="F91" i="21" l="1"/>
  <c r="A22" i="21"/>
  <c r="F85" i="21"/>
  <c r="A48" i="21" l="1"/>
  <c r="A50" i="21" l="1"/>
  <c r="A53" i="21" l="1"/>
  <c r="A56" i="21" l="1"/>
  <c r="F100" i="21" l="1"/>
  <c r="F77" i="21" l="1"/>
  <c r="F48" i="21"/>
  <c r="F107" i="21" l="1"/>
  <c r="F46" i="21" l="1"/>
  <c r="F68" i="21"/>
  <c r="F95" i="21" l="1"/>
  <c r="F93" i="21"/>
  <c r="F113" i="21"/>
  <c r="A3" i="21" l="1"/>
  <c r="F51" i="21"/>
  <c r="F87" i="21" l="1"/>
  <c r="F20" i="21"/>
  <c r="F115" i="21" l="1"/>
  <c r="F117" i="21" s="1"/>
  <c r="F119" i="21" s="1"/>
  <c r="A60" i="21" l="1"/>
  <c r="A62" i="21" l="1"/>
  <c r="A64" i="21" s="1"/>
  <c r="A66" i="21" l="1"/>
  <c r="A68" i="21" s="1"/>
  <c r="A70" i="21" s="1"/>
  <c r="A77" i="21" l="1"/>
  <c r="A79" i="21"/>
  <c r="A81" i="21"/>
  <c r="A83" i="21" l="1"/>
  <c r="A85" i="21" s="1"/>
  <c r="A87" i="21" s="1"/>
  <c r="A89" i="21"/>
  <c r="A91" i="21" l="1"/>
  <c r="A93" i="21" s="1"/>
  <c r="A95" i="21" l="1"/>
  <c r="A97" i="21"/>
  <c r="A100" i="21" l="1"/>
  <c r="A102" i="21" l="1"/>
  <c r="A105" i="21" l="1"/>
  <c r="A109" i="21"/>
  <c r="A111" i="21" l="1"/>
  <c r="A113"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tc={6540DB22-E2AA-4642-AD41-F026070389A7}</author>
  </authors>
  <commentList>
    <comment ref="B51" authorId="0" shapeId="0" xr:uid="{4198DC2C-BF6C-42AA-81ED-E797CDFDD8F4}">
      <text>
        <r>
          <rPr>
            <sz val="11"/>
            <color theme="1"/>
            <rFont val="Calibri"/>
            <family val="2"/>
            <charset val="238"/>
            <scheme val="minor"/>
          </rPr>
          <t>[Komentar u obliku niti]
Vaša verzija programa Excel omogućuje vam da pročitate ovaj komentar u obliku niti, no sve će izmjene biti uklonjene ako datoteka bude otvorena u novijoj verziji programa Excel. Saznajte više: https://go.microsoft.com/fwlink/?linkid=870924
Komentar:
    Ako je ovaj DIN njemački standard - napisati "ili jednakovrijedno"</t>
        </r>
      </text>
    </comment>
    <comment ref="B54" authorId="0" shapeId="0" xr:uid="{9FCA39EB-1A48-481D-9D4B-83B75CD02AA6}">
      <text>
        <r>
          <rPr>
            <sz val="11"/>
            <color theme="1"/>
            <rFont val="Calibri"/>
            <family val="2"/>
            <charset val="238"/>
            <scheme val="minor"/>
          </rPr>
          <t>[Komentar u obliku niti]
Vaša verzija programa Excel omogućuje vam da pročitate ovaj komentar u obliku niti, no sve će izmjene biti uklonjene ako datoteka bude otvorena u novijoj verziji programa Excel. Saznajte više: https://go.microsoft.com/fwlink/?linkid=870924
Komentar:
    Ako je ovaj DIN njemački standard - napisati "ili jednakovrijedno"</t>
        </r>
      </text>
    </comment>
  </commentList>
</comments>
</file>

<file path=xl/sharedStrings.xml><?xml version="1.0" encoding="utf-8"?>
<sst xmlns="http://schemas.openxmlformats.org/spreadsheetml/2006/main" count="156" uniqueCount="127">
  <si>
    <t>A.</t>
  </si>
  <si>
    <t>komplet</t>
  </si>
  <si>
    <t>R.b.</t>
  </si>
  <si>
    <t>Opis stavke</t>
  </si>
  <si>
    <t>Jed. mjere</t>
  </si>
  <si>
    <t>Količina</t>
  </si>
  <si>
    <t>Jed. cijena</t>
  </si>
  <si>
    <t>Iznos</t>
  </si>
  <si>
    <t>kom</t>
  </si>
  <si>
    <t>Građevina:</t>
  </si>
  <si>
    <t>NARUČITELJ:</t>
  </si>
  <si>
    <t>GRAĐEVINA:</t>
  </si>
  <si>
    <t>LOKACIJA:</t>
  </si>
  <si>
    <t>DATUM:</t>
  </si>
  <si>
    <t>Kompletiranje valjane atestne dokumentacije, ispitnih listova, dokaza o kvaliteti i jamstvenih listova na isporučenu opremu, uređaje i instalaciju za sve sustave termoinstalacija u objektu, sve prema važećem Zakonu o gradnji, Zakonu o građevnim proizvodima, normama, pravilima struke te pripadajućim pravilnicima i tehničkim propisima koji reguliraju dokazivanje svojstva materijala i opreme koja se doprema nagradilište. U stavci uključiti sve potrebne radnje radi zadovoljavanja Programa kontrole i osiguranja kvalitete odnosno zahtjeva za kontrolom kvalitete od strane stručnog nadzora.</t>
  </si>
  <si>
    <t>Stavkom obuhvatiti prisutnost stručne osobe voditelja radova na koordinacijama na gradilištu, provođenje neophodnih ispitivanja i mjerenja od strane ovlaštenih ustanova s popratnim zapisnicima (za primopredaju radova).</t>
  </si>
  <si>
    <t>TD:</t>
  </si>
  <si>
    <t xml:space="preserve">TROŠKOVNIK STROJARSKIH INSTALACIJA
</t>
  </si>
  <si>
    <t>Zamjena dizalice toplijne zrak/voda s pratećim radovima</t>
  </si>
  <si>
    <t>TROŠKOVNIK STROJARSKIH INSTALACIJA</t>
  </si>
  <si>
    <t>Hidraulički dio isporučuje se s inox cijevima. Priključak na hidraulički dio je osiguran s inox prirubnicom koju je moguće rotirati u željeni položaj.</t>
  </si>
  <si>
    <t>Rashladni krug:</t>
  </si>
  <si>
    <r>
      <t xml:space="preserve">DIZALICA TOPLINE ZRAK/VODA, s ekološkim radnim medijem R290, </t>
    </r>
    <r>
      <rPr>
        <sz val="10"/>
        <rFont val="Calibri"/>
        <family val="2"/>
        <charset val="238"/>
        <scheme val="minor"/>
      </rPr>
      <t>slijedećih teh.karakteristika:</t>
    </r>
  </si>
  <si>
    <t>m3</t>
  </si>
  <si>
    <t>Puštanje u pogon opreme specificirane u troškovniku od strane dobavljača opreme. Ispitivanje opreme, instalacija i svog navedenog materijala. Montažu opreme treba izvršiti prema uputama proizvođača do pune pogonske funkcionalnosti.</t>
  </si>
  <si>
    <t xml:space="preserve">Čišćenje postojećeg sustava alkalnim sredstvom, odzračivanje postojećeg sustava zgrade, čišćenje svih hvatača nečistoća u sustavu zgrade te servisni rad na postojećoj cirkulacijskoj crpki u objektu, te prateći radovi kako bi se postojeći sustav pripremio za rad nove dizalice topline. 
Alkalno sredstvo za čišćenje i ispiranje postojećih sustava grijanja i hlađenja. Sredstvo nije agresivno i ne nagriza uobičajene materijale koji se nalaze u sustavima. Ne zahtijeva posebno zbrinjavanje.  Prije punjenja, provjeriti razinu postojećeg volumena sustava i prema tome dozirati. Provesti čišćenje u min. periodu od 21 dan, vođeno zapisnikom radova.
Potrošnja alkalnog sredstava : 5 kg/1000 lit. </t>
  </si>
  <si>
    <t xml:space="preserve">- Ovi su uvjeti sastavni dio projekta, pa prema tome obvezni za izvoditelja.
</t>
  </si>
  <si>
    <t xml:space="preserve">- U poglavlju Napomene potrebno je upisivati zamjenske jednakovrijedne proizvode i prateće tehničke karakteristike. Izmjena originalnih stavki nije dozvoljena.
</t>
  </si>
  <si>
    <t xml:space="preserve">− Prije davanja ponude potrebno je provijeriti sve računske radnje unutar Excel datoteke. U kalkulaciji rada treba uključiti sav rad, kako glavni, tako i pomoćni, te sav unutarnji transport. Ujedno treba uključiti sav rad oko zaštite instalacija tijekom i nakon izvođenja.
</t>
  </si>
  <si>
    <t xml:space="preserve">- Iskazana cijena je bez PDV-a, isti se obračunava prema važečim zakonskim propisima (obračun posebno u rekapitulaciji). U cijenu ponude bez poreza na dodanu vrijednost moraju biti uračunati svi troškovi i popusti.
</t>
  </si>
  <si>
    <t xml:space="preserve">- Jedinične cijene ponuđene u Troškovniku su fiksne i nepromjenjive za cijelo vrijeme trajanja radova te se smatraju potpuno uključivim vrijednostima radova pojedinih stavki, uključujući sve troškove i izdatke koji mogu biti potrebni za izvođenje stavke, kao što su:
</t>
  </si>
  <si>
    <t xml:space="preserve">* troškovi koji se odnose na sav potrebni rad, materijal, privremene priključke na potrebnu infrastrukturu,
* troškovi materijala, dobave i transporta do mjesta ugradnje - montaže uključujući troškove transporta i slične troškove,
* troškovi radne snage za redovni i eventualni prekovremeni rad, troškove,
* troškovi izrade, korištenja i demontaže svih pomoćnih, radnih, prilaznih, zaštitnih skela i ograda, te kompetne zaštite postojećih prostora i instalacija
* troškovi nabave, dopreme, istovara i uskladištenja na gradilištu, unutarnjeg vertikalnog i horizontalnog transporta na gradilištu cjelokupnog materijala (bez obzira na težinu i mikrolokaciju) kao i predmeta i uređaja predviđenih za ugradbu i montažu, uključivo svu potrebnu mehanizaciju i dozvole,
* troškovi pripremnih radova organizacije gradilišta, troškovi zaštite na radu te eventualni troškovi vezani za zauzeće prometne površine, prometna rješenja za vrijeme izvođenja radova, projekt organizacije gradilišta, privremene preregulacije prometa i slično, uključivo ishođenje svih potrebnih dozvola,
* troškovi čišćenja objekata tijekom građenja bez obzira na broj, vrstu i površinu čišćenja,
* troškovi uređenja gradilišta po završetku radova s otklanjanjem svih otpadaka, odvozom šute, ostataka građevinskog materijala, inventara, pomoćnih objekata i slično,
* svi troškovi zaštite izvedenih radova bez obzira na obujam i vrstu,
* svi troškovi propisanih mjera zaštite na radu i zaštite od požara, kojih se Izvođač obvezan pridržavati,
* troškovi osiguranja tijekom izvedbe radova kod jednog od osiguravajućih društava, koji uključuju i troškove osiguranja susjednih objekata, prolaznika, pacijenata i osoblja, odnosno štete koje mogu nastati uslijed izvođenja radova te troškove osiguranja od elementarnih i drugih nepogoda, kao i krađa,
</t>
  </si>
  <si>
    <t xml:space="preserve">* troškovi svih potrebnih prethodnih i tekućih ispitivanja materijala i pribavljanja potrebne dokumentacije i potrebnih atesta, kojima se dokazuje kakvoća i kvaliteta izvedenih radova i ugrađenih proizvoda i materijala, a koji su potrebni za provođenje tehničkog pregleda i dobivanja uporabne dozvole,
* troškovi obuke predstavnika investitora za korištenje ugrađene opreme od strane ovlaštenih servisera,
* troškovi svih kontrolnih ispitivanja u okviru vrsta i obima predviđenih zakonima,  normama, pravilnicima i projektom
* troškovi potrebnog skladišnog prostora na gradilištu, garderobe za radnike, prostora sa svim instalacijama (el. energija, Internet, grijanje i hlađenje) za nesmentan rad nadzornog inženjera i sastanke, i sl.,
* troškovi koji nastanu uslijed vremenskih neprilika,
* troškovi, štemanja, bušenja i naknadnog krpanja svih armirano-betonskih nosača, zidova ili ploča  za prolaz instalacija, odnosno, uključuju sve troškove, opće rizike, obveze i odgovornosti koje su specificirane ili implicirane u dokumentaciji na kojoj se ponuda temelji.
</t>
  </si>
  <si>
    <r>
      <t>−</t>
    </r>
    <r>
      <rPr>
        <sz val="9"/>
        <rFont val="Calibri"/>
        <family val="2"/>
        <charset val="238"/>
        <scheme val="minor"/>
      </rPr>
      <t xml:space="preserve"> </t>
    </r>
    <r>
      <rPr>
        <sz val="12"/>
        <rFont val="Calibri"/>
        <family val="2"/>
        <charset val="238"/>
        <scheme val="minor"/>
      </rPr>
      <t xml:space="preserve">Pretpostavlja se da su svi troškovi uspostavljanja, organizacije i zatvaranja gradilišta, zarade izvođača radova te sva davanja,  naknade  i obveze izvođača radova jednako raspoređeni kroz jedinične cijene.
</t>
    </r>
  </si>
  <si>
    <r>
      <t>−</t>
    </r>
    <r>
      <rPr>
        <sz val="9"/>
        <rFont val="Calibri"/>
        <family val="2"/>
        <charset val="238"/>
        <scheme val="minor"/>
      </rPr>
      <t xml:space="preserve"> </t>
    </r>
    <r>
      <rPr>
        <sz val="12"/>
        <rFont val="Calibri"/>
        <family val="2"/>
        <charset val="238"/>
        <scheme val="minor"/>
      </rPr>
      <t xml:space="preserve">Sve stavke troškovnika bez obzira dali je to naglašeno ili ne odnose se na dobavu i dopremu svog potrebnog materijala i opreme, te ugradnju do pune pogonske funkcionalnosti. Jedinična cijena za radove iz pojedinih stavaka ovog troškovnika sadrži sav potreban rad i materijal, ukrcaj, prekrcaj, vanjske i unutrašnje transporte i sve potrebne pripomoći da se stavka izvede u cijelosti prema opisu dotične stavke u troškovniku i opisima odnosnih radova u tehničkom opisu.
</t>
    </r>
  </si>
  <si>
    <t xml:space="preserve">− U cijenu je potrebno uračunati sav potrebni spojni, montažni, ovjesni i ostali materijal potreban za potpuno funkcioniranje svih sustava
</t>
  </si>
  <si>
    <t xml:space="preserve">− Preporuka je izvođaču/ponuđaču da prije ispunjavanja troškovnika dođe na gradilište te pregleda isto i sve eventualne nepoznanice riješi s predstavnikom investitora, odnosno projektantom. Nakon što se utvrdi stvarno stanje na terenu, razvode instalacija i opremu prilagoditi stanju na terenu. Za sve nejasnoće obratiti se investitoru, nadzornom inženjeru ili projektantu. Sve naknadne reklamacije zbog eventualnog nerazumijevanja troškovnika neće biti prihvaćene. Za sve eventualne primjedbe u pogledu izvođenja i troškovnika, obratiti se prije davanja ponude naručitelju. Prije davanja konačne ponude obavezno izvršiti upoznavanje s predmetnom projektnom dokumentacijom, te tražiti eventualna pojašnjenja prije zaključivanja ponude.
− Izvođač radova, odnosno isporučitelj opreme dužan je provjeriti i pismeno potvrditi tehničke karakteristike specificirane opreme i obavezno konzultirati projektanta i nadzornog inženjera prije definitivne narudžbe. Sva ugrađena oprema treba imati odgovarajuće certifikate izdane od strane nadležnih institucija u RH. 
− Stavke građevinskih radova obuhvaćaju kompletan rad, materijal i obveze izvođača radova. 
− U sklopu troškova izvođenja izvođač mora uključiti izradu potrebnih radioničkih nacrta i detalja, te iste dati nadzoru i projektantu na ovjeru. Izvođač je dužan uskladiti projektnu dokumentaciju sa stvarno izvedenim stanjem, te istu po završetku radova isporučiti Investitoru u dva primjerka i u otključanoj elektronskoj formi (Word, dwg, itd).
− Troškovnik uključuje elektro instalaterske radove na ožičenju opreme i potrebni elektro materijal koji se tiče upravljanja strojarskom opremom. Uz svaku stavku strojarske opreme obavezna je isporuka aplikacijskih el.shema spajanja za povezivanje strojarske opreme (uključivo sa svim potrebnim tipovima kabela, napojnih-energetskih i upravljačkih). Sheme treba predati izvođaču električnih radova koji polaže sve potrebne kabele napajanja predviđene u gore navedenim shemama nakon točnog poziciniranja strojarskih uređaja. Izvođač elektro radova spaja el. kabele na strojarsku opremu (na oba kraja). Izvršiti sva potrebna ispitivanja veza između elemenata strojarske opreme.
</t>
  </si>
  <si>
    <t xml:space="preserve">− Sva oprema mora biti otporna na atmosferske uvjete koji vladaju uz more, ukoliko se objekta nalazi blizu mora.
</t>
  </si>
  <si>
    <t>−  Ukoliko opis u troškovniku, nacrtana  dokumentacija ili stanje na licu mjesta dovodi Izvoditelja u sumnju o načinu izvedbe pojedinog rada potrebno je da zatraži objašnjenje projektanta i nadzornog inženjera, jer se neće odobriti niti priznati nikakvo odstupanje od projekta bez suglasnosti navedenih.</t>
  </si>
  <si>
    <t xml:space="preserve">−  Na mjestima na kojima je moguće nuđenje jednakovrijednog proizvoda potrebno je na za to predviđeno mjesto upisati naziv ponuđenog proizvoda, a u sklopu ponude priložiti dokumentaciju kojom će predstavnici naručitelja moći utvrditi jednakovrijednost (npr. originalna specifikacija proizvođača). Ukoliko predviđeno mjesto ostane neispunjeno, naručitelj će smatrati da ponuditelj nudi proizvod koji je naveden.
</t>
  </si>
  <si>
    <t>−  Ponuđač radova mora ponuditi sve stavke iz ovog troškovnika.</t>
  </si>
  <si>
    <t xml:space="preserve">−  Ponuđač radova mora obavezno prekontrolirati sve formule u digitalnom obliku troškovnika. Bilo kakve greške u kalkulaciji se naknadno utvrde neće se priznavati.
</t>
  </si>
  <si>
    <t xml:space="preserve">−  Sve stavke troškovnika bez obzira dali je to naglašeno ili ne odnose se na dobavu, dopremu i ugradnju svog potrebnog materijala i opreme, te ugradnju do pune pogonske funkcionalnosti. Cijena za svaku točku ovog troškovnika mora obuhvatiti dobavu, montažu, spajanje, te dovođenje u stanje potpune funkcionalnosti.
</t>
  </si>
  <si>
    <t xml:space="preserve">- Garantni rok teče od dana uspješne primopredaje građevine  investitoru. Garantni rok na kvalitetu obavljenog posla daje izvoditelj i traje  prema odredbi Ugovora.
</t>
  </si>
  <si>
    <t xml:space="preserve">- Radove smije izvoditi samo ovlašteni izvoditelj. U protivnom svu nastalu štetu snosi onaj koji je angažirao izvoditelja  koji nije ovlašten za odnosne radove.
</t>
  </si>
  <si>
    <t xml:space="preserve">- Projekt izvedenog stanja mora biti izrađen od strane ovlaštenog inženjera strojarstva koji je stručan, razumije projekt te kontinuirano izvođaču radova kao stručnjak prati izvođača radova i rješava tehnička pitanja. Projekt mora biti izrađen u formi Izvedbenog projekta koju propisuje Pravilnik o obveznom sadržaju i opremanju projekata građevina (NN 118/19, 65/20). U sklopu projekta se detaljno tehnički razrađuju svi detalji i nacrti koji nedostaju u projektnoj dokumentaciji, crtaju sve izmjene i dopune, tehnički opisi, proračuni i grafički prilozi. Stavka uključuje detaljnije upute za rukovanje i održavanje konkretne ponuđene opreme i instalacije. Raditi na tome tijekom gradnje, a predaja investitoru kao konačna verzija koja predstavlja izvedeno stanje u tri zasebna primjerka u papirnatom obliku i na CD-u. Zajednička stavka za sve radove. Posebno izdvojiti stabilne sustave ukoliko postoje u posebnu mapu projekta s naglašenim planom održavanja.
</t>
  </si>
  <si>
    <t xml:space="preserve">- Jedinične cijene primjenit će se na izvedene količine, bez obzira u kojem postotku iste odstupaju od količina u troškovniku. Ukoliko investitor odluči da neki rad ne izvodi, izvođač nema pravo na odštetu ako mu je investitor pravovremeno o tome dao obavijest. Izvedeni radovi moraju u cijelosti odgovarati opisu u troškovniku, a u tu svrhu investitor ima pravo od izvođača tražiti prije početka radova uzorke, koji se čuvaju u upravi gradilišta, te izvedeni radovi moraju istima u cijelosti odgovarati.
</t>
  </si>
  <si>
    <t>POSEBNI UVJETI - STROJARSKE INSTALACIJE</t>
  </si>
  <si>
    <t>NAPOMENA1: Prije davanja ponude obavezno proučiti pripadajuću tehničku dokumentaciju i utvrditi postojeće stanje strojarskih sustava, te svaku stavku ponuditi sve do pune funkcionalnosti sa uključenim svim potrošnim i spojnim materijalom. Obračun je prema stvarno izvedenim radovima.</t>
  </si>
  <si>
    <t>NAPOMENA 3: Dopušteno je odstupanje od +/- 5% od specificirane vrijednosti tehničkog kriterija u troškovniku. Naručitelj će prihvatiti odstupanje i veće od 5% ukoliko se radi o odstupanju prema boljoj vrijednosti (npr. kod kriterija min. ili max.).</t>
  </si>
  <si>
    <t>NAPOMENA 4: Prije narudžbe opreme izvođač je obvezan pregledati projekt i provjeriti sve količine te provesti nominaciju materijala i opreme. Sav materijal i oprema moraju imati odgovarajuće propisane izjave, ateste i druge dokumente garancije kvalitete.</t>
  </si>
  <si>
    <t>UPUTE:</t>
  </si>
  <si>
    <t xml:space="preserve">NAPOMENA 2: Preporuča se izvođaču radova pregledati objekt prije davanja ponude. Oprema i materijal se odlaže na ovlaštenu deponiju uz predočenje potvrde o odlaganju. Pojedina oprema u vlasništvu investitora koja je u funkciji se mora prije odvoza predati investitoru na pregled te ovesti tek po potvrdi investitora. </t>
  </si>
  <si>
    <t xml:space="preserve">Polja koja su svijetlozelene boje su jedina polja koja treba ispunjavati po pitanju ispunjavanja jedinične cijene.  
U stupovima gdje se traži Ponuđeni artikl proizvoda potrebno je specificirati proizvod koji se nudi (njegove tehničke karakteristike u odnosu na projektirano) te navesti konkretni proizvod koji sadrži te tehničke karakteristike kako bi se moglo iz teh.listova provjeriti iste. </t>
  </si>
  <si>
    <t>Proizvođač i tip ponuđenog uređaja:</t>
  </si>
  <si>
    <r>
      <t xml:space="preserve">Projektni uvjeti - Grijanje:
</t>
    </r>
    <r>
      <rPr>
        <sz val="10"/>
        <rFont val="Calibri"/>
        <family val="2"/>
        <charset val="238"/>
        <scheme val="minor"/>
      </rPr>
      <t>Temp.režim hlađenja: 40/45 °C i VT 7 °C.
Rashladni medij: etilen-glikol 30 %.</t>
    </r>
  </si>
  <si>
    <r>
      <t xml:space="preserve">Projektni uvjeti - Hlađenje:
</t>
    </r>
    <r>
      <rPr>
        <sz val="10"/>
        <rFont val="Calibri"/>
        <family val="2"/>
        <charset val="238"/>
        <scheme val="minor"/>
      </rPr>
      <t>Temp.režim hlađenja: 12/7 °C i VT 35 °C.
Rashladni medij: etilen-glikol 30 %.</t>
    </r>
  </si>
  <si>
    <t>m</t>
  </si>
  <si>
    <t>Sitni pribor neophodni za montažu sve gore navedene opreme grijanja i hlađenja, a nije specificirano troškovnik (npr. kisik, plin, elektrode za zavarivanje, pribor za lemljenje bakra, brtve, listovi pile za željezo, perforirana traka, vijci, matice, tipli proturne cijevi i slično) sve u potrebnoj količini i kvaliteti.</t>
  </si>
  <si>
    <t>m'</t>
  </si>
  <si>
    <t>Dobava i ugradnja komunikacijskog kabela LiYCY. Obračun po m' cijevi sljedećih dimenzija:</t>
  </si>
  <si>
    <t>Izvedba priključka nove PP-R cijevi DN80 na postojeći čelični cjevovod. Stavka uključuje demontažu postojećeg dijela cijevi s izolacijom, izrada prijelaznog komada PP-R/čelik uključujući potrebno zavarivanje, čišćenje i struganje spoja, lakiranje spoja u dvije temeljne boje, naknadna toplinska izolacija spoja. Stavka uključuje sav potrebni rad do pune pogonske gotovitosti.
Obračun po kompletu izvedenog priključka.</t>
  </si>
  <si>
    <t>Uređaj obavezno dolazi s ugrađenim UPS uređajem 1600 W koji pokriva automatiku uređaja.</t>
  </si>
  <si>
    <t>2x 1,5 mm2</t>
  </si>
  <si>
    <t>Troškovnik izradio:</t>
  </si>
  <si>
    <t>Filip Zoričić, mag.ing.mech. (S 2017)</t>
  </si>
  <si>
    <t>Razni tipski, pocinčani materijal za ovješenje i učvrščenje (držači cjevovoda, obujmice, zavješenja, pričvrsnice, podupore te ostala pomoćna učvršćenja za montažu, uz potrebne matice i vijke) sa umecima za zvučnu izolaciju, sve u potrebnoj količini i kvaliteti</t>
  </si>
  <si>
    <t xml:space="preserve">Izrada uokvirene nove sheme sustava dizalice topline. Shema formata A3 koja se plastificira i smješta prema dogovoru s investitorom. </t>
  </si>
  <si>
    <t>PDV 25%</t>
  </si>
  <si>
    <t xml:space="preserve">NAPOMENA 5: Nakon završetka posla izvoditelj je obvezan napraviti popis rezervnih dijelova potrebnih za održavanje instalacija u garancijskom periodu, uključivo popis aktivnosti potrebnih na redovnom održavanju za pojedinu instalaciju. Također je izvoditelj obvezan izraditi ponudu za održavanje sustava i ugrađene nove opreme radi valjanosti garancije na radove. Isto se prvo predaje nadzornom inženjeru i investitoru na pregled i eventualno ugovaranje. </t>
  </si>
  <si>
    <t>Stavka uključuje sav potrebni rad i materijal za izvršenje ove stavke. To podrazumijeva piljenje i rezanje postojeće opreme kako bi se ista mogla demontirati i transportirati, bez oštećivanja ostale postojeće opreme u okolici. Izvođač preuzima rizik za eventualna oštećenja ostale opreme investitoru.</t>
  </si>
  <si>
    <t>Uređaj se standardno isporučuje s naprednim upravljačem i Ethernet serijski priključak s protokolom Modbus i integriranim sučeljem.
UREĐAJ OBAVEZNO MORA IMATI PRISTUP DALJINSKOG UPRAVLJANJA I PRAĆENJA - SERVISNI INTERNET MODUL ZA KRAJNJEG KORISNIKA SA TRAJNIM ZAPISOM.</t>
  </si>
  <si>
    <t>Na uređaju napisati konkretnu količinu radne tvari s kojom je napunjen.</t>
  </si>
  <si>
    <t>Stavka obuhvača i električno spajanje na dovedeni napojni kabel.</t>
  </si>
  <si>
    <t>Antivibracijske podloške su obavezno dio isporuke uređaja.</t>
  </si>
  <si>
    <t>Uređaj je tvornički ispitan, napunjen s radnom tvari i uljem. U skladu je s PED direktivom, EN 378 ili jednakovrijedna norma i ostalim direktivama i standardima te nosi CE oznaku.</t>
  </si>
  <si>
    <t>Kabelski vod NAYY 3x2,5 mm²</t>
  </si>
  <si>
    <t>Dobava i ugradnja krutih dvoslojnih proturnih cijevi za provlačenje elektrokablova (bužira), UV stabilna. U jediničnu cijenu uključiti i spojnice, brtve kao i čepove za cijevi, sve sukladno donjem iskazu. Jedinična cijena se daje po metru cijevi ne komadima.</t>
  </si>
  <si>
    <t>Stavka uključuje spojnice, brtve i čepove</t>
  </si>
  <si>
    <t>D=75 mm</t>
  </si>
  <si>
    <t xml:space="preserve">Stavka obavezno uključuje originalnu toplinsku CFC poliuretansku izolaciju prekrivenu sivom plastikom od istog proizvođača ventila. </t>
  </si>
  <si>
    <t>Na ventilu potrebno je ugraditi element za produljenje vretena što dolazi u sklopu isporuke ventila, sukladno uputama proizvođača opreme.</t>
  </si>
  <si>
    <t>Ventili za hidrauličko balansiranje izrađen iz Nodularnog lijeva. Ventili sa proporcionalnom karakteristikom prigušenja, mjernim priključcima za instrument za podešavanje protoka. Opremljeni ručnim kolom sa numeričkom digitalnom skalom za predpodešavanje i mogućnosti blokiranja podešenog položaja. Mogućnost mjerenja protoka, diferencijalnog tlaka, temperature i raspoloživog radnog tlaka crpke. Radno područje ventila od -20 do 120/150 °C, te razred tlaka PN 16/25.
Ventili su sa prirubničkim priključkom. 
Stavka uključuje identifikacijsku pločicu na koju se upisuju podešene vrijednosti ventila.</t>
  </si>
  <si>
    <t>Balansiranje balans ventila iz prethodne stavke s izradom zapisnika o balansiranju od strane ovlaštene osobe s originalnim mjernim instrumentom.</t>
  </si>
  <si>
    <t>Analiza sustava tehničke vode. Usluga dolaska na lokaciju i uzimanje/analize uzoraka na vanjskom ispusnom mjestu. Uključeno izvještaj o izvršenoj analizi vode (električna provodnost, pH vrijednost, tvrdoća, postojanje magnetičnih materijala, mogućnosti saniranja)</t>
  </si>
  <si>
    <r>
      <t>Izrada dokaznica mjera u digitalnom obliku (dwg + excel) svih stavki čija jedinica mjere je: 
m, m</t>
    </r>
    <r>
      <rPr>
        <vertAlign val="superscript"/>
        <sz val="10"/>
        <rFont val="Calibri"/>
        <family val="2"/>
        <charset val="238"/>
        <scheme val="minor"/>
      </rPr>
      <t>2</t>
    </r>
    <r>
      <rPr>
        <sz val="10"/>
        <rFont val="Calibri"/>
        <family val="2"/>
        <charset val="238"/>
        <scheme val="minor"/>
      </rPr>
      <t xml:space="preserve"> i m</t>
    </r>
    <r>
      <rPr>
        <vertAlign val="superscript"/>
        <sz val="10"/>
        <rFont val="Calibri"/>
        <family val="2"/>
        <charset val="238"/>
        <scheme val="minor"/>
      </rPr>
      <t>3</t>
    </r>
    <r>
      <rPr>
        <sz val="10"/>
        <rFont val="Calibri"/>
        <family val="2"/>
        <charset val="238"/>
        <scheme val="minor"/>
      </rPr>
      <t>.</t>
    </r>
  </si>
  <si>
    <t>Dobava i ugradnja zakonom propisanih natpisa i znakova upozorenja i sigurnosti, s izradom plana opremanja, sve sukladno uputama ovlaštene tvrtke ispitivača zaštite na radu.</t>
  </si>
  <si>
    <t>Garancija na uređaj i ugrađenu opremu vrijedi oniliko koliko je ponuditelj stavio u svojoj ponudi na javnoj nabavi.</t>
  </si>
  <si>
    <t>Zbog specifičnosti posla i lokacije izvedbe ovih radova, preporuka izvođaču radova je da pregleda detaljno postojeće stanje, jer u kompletu stavke potrebno je uračunati sav potrebni rad i materijal za izvršenje stavke do pune gotovitosti.</t>
  </si>
  <si>
    <t>Izrada strojarskog projekta izvedenog stanja od strane ovlaštenog inženjera strojarstva i elektrotehnike u formi Izvedbenog projekta koji propisuje Pravilnik o obveznom sadržaju i opremanju projekata građevina (NN 118/19, 65/20), uvezan u tri zasebna primjerka u papirnatom obliku i na CD-u, ovjereno od strane ovlaštenog projektanta strojara i elektroinženjera, te nadzornog inženjera. Isti sadrži nacrte sa svim izmjenama i dopunama, uključivo i sheme te upute za rukovanje i održavanje, sheme elektroinstalacija te tehnički opis instalacije. Zajednička stavka za sve radove. Izraditi nakon završetka svih strojarskih radova.</t>
  </si>
  <si>
    <t>Dobava i polaganje kabelskog voda, tip NAYY. Kabelski vodovi se polažu u zaštitne bužire. U jediničnu cijenu stavke uključiti sav montažni materijal. Kabelske vodove je potrebno položiti sukladno pravilima struke te ih propisno označiti. Kabelski vod je sljedećih karakteristika: aluminijski jednožilni i višežilni kabel sa izolacijom i plaštem od PVC mase, nazivni napon 0,6/1KV, standard DIN VDE 0276 dio 603 ili jednakovrijedna norma, u suhim i vlažnim prostorima. U cijeni označavanje napojnih vodova na oba kraja.</t>
  </si>
  <si>
    <t>Ispitivanja od strane ovlaštene ustanove sa izdavanjem pozitivnog mišljenja:
- ispitivanje zaštite od buke
- ispitivanje električne instalacije
- ispitivanje radne opreme sukladno pravilima zaštite na radu</t>
  </si>
  <si>
    <t>1195/24</t>
  </si>
  <si>
    <t>Branitelja Dubrovnika 33, 20000 Dubrovnik</t>
  </si>
  <si>
    <t>Dom za starije osobe Dubrovnik</t>
  </si>
  <si>
    <t>OIB: 5588649150</t>
  </si>
  <si>
    <t>lipanj 2024.</t>
  </si>
  <si>
    <t>Demontažni radovi te otprema na deponiju koji uključuju:
- postojeća dizalica topline
- sav cjevovod, armaturu i kablove s izolacijama predmetnog sustava u vanjskom prostoru, sve do spoja na postojeći cjevovod u krovnoj kučici
- postojeća armatura sustava
- sva ostala oprema postojećeg sustava koja nije jasno specificirana, a dio je postojećeg sustava koji se demontira na krovu
- generalno čišćenje zone rada (potrebno je ostaviti uredno stanje iza sebe)
- privremeno izmještanje ostale postoje opreme koja smeta za demontažu opreme 
- po potrebi zaštititi ostalu postojeću opremu zbog demontažnih radova
- zatvaranje i pražnjenje postojećeg sustava te generalni pregled postojećeg sustava</t>
  </si>
  <si>
    <t xml:space="preserve">Informacije o postojećoj dizalici toplini koja se demontira:
Proizvođač: Thermocold Construction s.r.i.
Model proizvoda: DE-2269-FO
Tip proizvoda: Excel E 285 ZH SE
Godina proizvodnje: 2005.g.
Radna tvar: R407c (29,96 kg)
El.snaga: 400/3ph/50Hz, F.L.I. = 39,9 kW; F.L.A. = 68,4 A
Qgr = 91 kW, Qhl = 82,3 kW
m = 985 kg
</t>
  </si>
  <si>
    <t>Napomena: Postojeća dizalica topline se mora pažljivo demontirati i otpremiti mehanizacijom što je uključeno u cijenu, a ona i njen postojeći radni medij se mora skladišiti sukladno važećim propisima koji reguliraju tu radnju. Skladištenje postojećeg radnog medija mora biti propisno dokumentirano i popraćeno zapisnikom što se dostavlja nadzoru i investitoru.</t>
  </si>
  <si>
    <t>Visokoučinkovita zrak-voda dizalica topline. Kompaktna izvedba s 2 poluhermetička stapna
kompresora. Namjena uređaja je grijanje i hlađenje. Uređaj je namijenen za vanjsku
ugradnju, kućište je izrađeno od pocinčanog lima, dodatno zaštičeno kvalitetnom i otpornom
plastifikacijom svih površina. Svaki kompresor čini svoj rashladni krug i rashladni krugovi su
odvojeni. Kompresor je opremljen s motornom zaštitom, temperaturnom sondom za
detektiranje previsoke temperature na kraju kompresije, ATEX grijačem ulja. Zaštita od
visokog tlaka je osigurana presostatom s ručnim resetom (PZH) i sa sigurnosnim ventilima.
Vodeni isparivač/kondenzator je pločasti izmjenjivači, koji smanjuje punjenje radnom tvari.
Zračni izmjenjivač je napravljen od bakrenih cijevi i aluminijskih lamela. Ventilatori su
aksijalne izvedbe i s EC motorom, što omogućuje promijenjivi broj okretaja te promjenjivu
temperaturu kondenzacije – klizna kondenzacija u režimu hlađenja. Prirodno rashladno
sredstvo R290 s izrazito niskim GWP = 3.</t>
  </si>
  <si>
    <t>Kućište kompresora je zvučno izolirano. Kućište
kompresora je opremljeno sa senzorom propana i ATEX ventilatorom za osiguravanje
sigurnog rada u slučaju curenja rashladnog sredstva. Svaki kompresor je pokretan s
visokoučinkovitim inverterom, koji omogućuje soft-start kompresora te blagu i kontinuiranu
promjenu brzine vrtnje. Elektro ormar je opremljen s glavnom sklopkom za cijeli uređaj i opremu hidromodula, relejom za nadzor faza te s odvojenim elektro zaštitama za svaku komponentu.</t>
  </si>
  <si>
    <t>Mikroprocesorski kontroler automatski upravlja radom uređaja. Mogućnost spajanja
dinamičkog vanjskog signala za promjenu radne točke. Ugrađen kontakt za vanjsku pumpu primara i sekundara na toploj i hladnoj strani. Moguća komunikacija Modbus TCP/IP. Radna točka se optimizira radom elektro ekspanzijskog ventila (EEV) koji prilagođava temperaturu isparavanja
trenutnim zahtjevima i podiže učinkovitost rada uređaja u parcijalnom radu. EEV je opremljen s funkcijom samozatvaranja u slučaju nestanka struje ili nekog drugog kvara. Elektroormar u potpunosti pokriva potrebe uređaja i sve opreme hidromodula.
Ugrađeni ekonomajzer u rashladnom krugu povećava efikasnost i rashladni kapacitet
uređaja.</t>
  </si>
  <si>
    <r>
      <t xml:space="preserve">Oprema koja treba biti sadržana u unutar dizalice topline u jednom kućištu:
- leptiraste zaklopke (6x kom)
- nepovratni ventil (2x kom)
- ispusna slavina (4x kom)
- osjetnik protoka (1x kom)
- osjetnik tlaka (1x kom)
- osjetnik temperature (4x kom)
- manometar s ventilom (2x kom)
- termometar (2x kom)
- odzračni lončić s ventilom (2x kom)
- hvatač nečistoća (1x kom)
- puffer spremnik 500 l s toplinskom izolacijom
- sigurnosni ventil 3 bar na sekundaru (1x kom)
- cirkulacijska pumpa sekundara s visinom dobave i protokom u radnoj točki: V </t>
    </r>
    <r>
      <rPr>
        <sz val="10"/>
        <rFont val="Calibri"/>
        <family val="2"/>
      </rPr>
      <t>≥</t>
    </r>
    <r>
      <rPr>
        <sz val="10"/>
        <rFont val="Calibri"/>
        <family val="2"/>
        <charset val="238"/>
      </rPr>
      <t xml:space="preserve"> 24 m3/h, H</t>
    </r>
    <r>
      <rPr>
        <sz val="10"/>
        <rFont val="Calibri"/>
        <family val="2"/>
        <charset val="238"/>
        <scheme val="minor"/>
      </rPr>
      <t xml:space="preserve"> </t>
    </r>
    <r>
      <rPr>
        <sz val="10"/>
        <rFont val="Calibri"/>
        <family val="2"/>
      </rPr>
      <t>≥</t>
    </r>
    <r>
      <rPr>
        <sz val="10"/>
        <rFont val="Calibri"/>
        <family val="2"/>
        <charset val="238"/>
      </rPr>
      <t xml:space="preserve"> 14</t>
    </r>
    <r>
      <rPr>
        <sz val="10"/>
        <rFont val="Calibri"/>
        <family val="2"/>
        <charset val="238"/>
        <scheme val="minor"/>
      </rPr>
      <t xml:space="preserve"> m (informativni neobvezujući primjer proizvoda: Wilo Vero IPL 65/110-2,2/2) + eksternalni inverter
- cirkulacijska pumpa primara s protokom V ≥ 14 m3/h i visinom dobave H ≥ 14 m m (informativni neobvezujući primjer proizvoda: Wilo Wilo Vero IPL 65/110-2,2/2) + eksternalni inverter
- elektroormarić hidromodula s ožićenjem
- toplinska izolacija cijelog cjevovoda i armature
- ekspanzijska posuda 80 lit. sa servisnim ventilom
(posuda dolazi u sklopu uređaja ili se posebno isporučuje te ugrađuje na licu mjesta na za to pripremljen cjevovod)</t>
    </r>
  </si>
  <si>
    <r>
      <t xml:space="preserve">Tehnički podaci dizalice topline - Grijanje:
Qgr </t>
    </r>
    <r>
      <rPr>
        <sz val="10"/>
        <rFont val="Calibri"/>
        <family val="2"/>
      </rPr>
      <t>≥</t>
    </r>
    <r>
      <rPr>
        <sz val="10"/>
        <rFont val="Calibri"/>
        <family val="2"/>
        <charset val="238"/>
        <scheme val="minor"/>
      </rPr>
      <t xml:space="preserve"> 109 kW
</t>
    </r>
    <r>
      <rPr>
        <sz val="10"/>
        <rFont val="Calibri"/>
        <family val="2"/>
        <charset val="238"/>
      </rPr>
      <t xml:space="preserve">Nel. kompresora s inverterom  </t>
    </r>
    <r>
      <rPr>
        <sz val="10"/>
        <rFont val="Calibri"/>
        <family val="2"/>
      </rPr>
      <t>≤</t>
    </r>
    <r>
      <rPr>
        <sz val="10"/>
        <rFont val="Calibri"/>
        <family val="2"/>
        <charset val="238"/>
      </rPr>
      <t xml:space="preserve"> 33 kW
COP u nazivnoj točki </t>
    </r>
    <r>
      <rPr>
        <sz val="10"/>
        <rFont val="Calibri"/>
        <family val="2"/>
      </rPr>
      <t>≥</t>
    </r>
    <r>
      <rPr>
        <sz val="10"/>
        <rFont val="Calibri"/>
        <family val="2"/>
        <charset val="238"/>
      </rPr>
      <t xml:space="preserve"> 3,35
SCOP ≥ 3,37
η.gr u nazivnoj točki ≥ 135 %
Protok medija: 20,47 m3/h (±10 %)</t>
    </r>
  </si>
  <si>
    <r>
      <t xml:space="preserve">Tehnički podaci dizalice topline - Hlađenje:
Qc </t>
    </r>
    <r>
      <rPr>
        <sz val="10"/>
        <rFont val="Calibri"/>
        <family val="2"/>
      </rPr>
      <t>≥</t>
    </r>
    <r>
      <rPr>
        <sz val="10"/>
        <rFont val="Calibri"/>
        <family val="2"/>
        <charset val="238"/>
      </rPr>
      <t xml:space="preserve"> 129 kW
Nel. kompresora s inverterom  ≤ 43 kW
EER u nazivnoj točki </t>
    </r>
    <r>
      <rPr>
        <sz val="10"/>
        <rFont val="Calibri"/>
        <family val="2"/>
      </rPr>
      <t>≥</t>
    </r>
    <r>
      <rPr>
        <sz val="10"/>
        <rFont val="Calibri"/>
        <family val="2"/>
        <charset val="238"/>
      </rPr>
      <t xml:space="preserve"> 3,0
η.hl </t>
    </r>
    <r>
      <rPr>
        <sz val="10"/>
        <rFont val="Calibri"/>
        <family val="2"/>
      </rPr>
      <t>≥</t>
    </r>
    <r>
      <rPr>
        <sz val="10"/>
        <rFont val="Calibri"/>
        <family val="2"/>
        <charset val="238"/>
      </rPr>
      <t xml:space="preserve"> 194 %
Protok rashladnog medija: 24,56 m3/h (±10 %)</t>
    </r>
  </si>
  <si>
    <t>Broj rashladnih krugova i kompresora: 2
Tip kompresora: stapni
Rashladno sredstvo: R290
Punjenje rashladnog sredstva: 14,98 kg po krugu (±50 %)
Maksimalni radni tlak, visokotlačna strana: 28 bar
Maksimalni radni tlak, niskotlačna strana: 16 bar</t>
  </si>
  <si>
    <r>
      <rPr>
        <u/>
        <sz val="10"/>
        <rFont val="Calibri"/>
        <family val="2"/>
        <charset val="238"/>
        <scheme val="minor"/>
      </rPr>
      <t>Hidraulički krug:</t>
    </r>
    <r>
      <rPr>
        <sz val="10"/>
        <rFont val="Calibri"/>
        <family val="2"/>
        <charset val="238"/>
        <scheme val="minor"/>
      </rPr>
      <t xml:space="preserve">
Priključak na vodenoj strani: DN80
Dopušteni radni tlak: 6 bar</t>
    </r>
  </si>
  <si>
    <r>
      <rPr>
        <u/>
        <sz val="10"/>
        <rFont val="Calibri"/>
        <family val="2"/>
        <charset val="238"/>
        <scheme val="minor"/>
      </rPr>
      <t>Dimenzije i težina maksimalno:</t>
    </r>
    <r>
      <rPr>
        <sz val="10"/>
        <rFont val="Calibri"/>
        <family val="2"/>
        <charset val="238"/>
        <scheme val="minor"/>
      </rPr>
      <t xml:space="preserve">
Duljina: 5,6 m
Širina: 1,85 m
Visina: 2,80 m
Ukupna težina u radu: 3500 kg</t>
    </r>
  </si>
  <si>
    <t>Razina zvučne snage max. 88,5 dB(A)
Razina buke na 10 m u slobodnom prostoru max. 56 dB(A)</t>
  </si>
  <si>
    <t>Električne vrijednosti:
Elektro priključak: TN-S (400/3/50 + PE + N)
Maksimalna ukupna struja max: 90 A</t>
  </si>
  <si>
    <t>Kabelski vod NAYY 5x35 mm²</t>
  </si>
  <si>
    <t>Ispitivanje postojeće elektroinstalacije objekta i elektroormara za potrebe napajanja i uzemljenja postojeće dizalice topline i prateće opreme, privremeno izmještaje i zaštićivanje postojeće instalacije tijekom izvedbe ovih radova iz troškovnika radova. Stavka uključuje i prespoj s postojećeg ormara na novi električni kabel, prespoj postojećeg elektrokabela na novi, skidanje sklopke, osiguravanje beznaponskog stanja tijekom izvedbe radova, i sl. rad u postojećem elektroormaru. Uzemljenje cjevovoda i uređaja. Rad izvoditi od strane ovlaštenog električara.</t>
  </si>
  <si>
    <t>DN 80</t>
  </si>
  <si>
    <t>Punjenje sustava omekšanom tretiranom vodom, sve sukladno VDI 2035 normom ili jednakovrijednom normom. Prije punjenja, provjeriti razinu postojećeg volumena sustava i prema tome dozirati.</t>
  </si>
  <si>
    <t>Obuka korisnika i izrada priručnika za upravljanje i održavanje sustava s tehničkim opisom te popisom ovlaštenih servisera i aktivnosti potrebnih za redovno održavanje pojedinih instalacija. Upute isprintati u x3 primjerka u boji, ovjeriti od strane nadzornog inženjera.</t>
  </si>
  <si>
    <t xml:space="preserve">Novi elektroosigurač za potrebe novog sustava dizalice topline s pumpama za ugradnju u postojećem elektroormaru. Demontaža postojećeg osigurača. Dimenzije prilagoditi stvarnim potrebama. Dimenzije osigurača staviti prema preporuci dobavljača strojarske opreme koja se nudi (projektirani uređaj 90 A). Stavka uključuje sav potrebni rad i materijal </t>
  </si>
  <si>
    <t>Samoregulirajući električni kabel radi zaštite od smrzavanja 1f/230V, kapaciteta između 16-20 W/m (na +10°C). Maksimalna duljina kruga 50 m. UV otpornost. IPX7. Sukladno LVD 2006/95/EC ili jednakovrijedno. Namatanje u količinama sukladno uputama proizvođača opreme na zadovoljavanje -20 °C. Stavka uključuje osigurač 10A preko FID sklopke.</t>
  </si>
  <si>
    <t>Novi AB temelj za potrebe novog uređaja DT sukladno nacrtu ovlaštenog inženjera građevine. Stavka uključuje svu potrebno armaturu i beton, transportne troškove, potrebni alat, materijal i pribor za izvedbu do pune pogonske funkcionalnosti. Ispod AB temelja staviti 5 cm XPS. Dimenzije temelja:
- 27x50x220 cm
- 27x50x220 cm
Obračun po m3 izvedenog AB temelja.</t>
  </si>
  <si>
    <t>Izmještanje postojećeg AB temelj sa sjeverne za potrebe novog uređaja DT sukladno nacrtu. Stavka uključuje sve potrebe radove, alat i materijal za izvedbu do pune pogonske funkcionalnosti. Ispod AB temelja staviti noviih 5 cm XPS. Dimenzije postojećeg temelja kojeg treba izmjestiti:
- 27x47x450 cm</t>
  </si>
  <si>
    <t xml:space="preserve">Nakon montaže vodenog dijela, obaviti tlačnu probu instalacije na hidraulički pritisak i vodonepropusnost (hladna proba 10 bar 24 h). 
Za sve sustave obavezno izdavanje zapisnika o ispravnom funkcionalnom, sukladno programu kontrole i osiguranja kvalitete te uputama proizvođača instalirane opreme.
Provesti trodnevni probni pogon instalacije i pogonske opreme (topla proba), uz reguliranje svih uređaja i pripadajuće od strane ovlaštenih osoba.
Dobava i ugradnja oznaka smjerova strujanja fluida.  Uključiti konačno upuštanje instalacije u pogon zajedno sa svim potrebnim podešavanjima i mjerenjima, dokumentirati ovjerenim zapisnicima. </t>
  </si>
  <si>
    <t>Specijalistički radovi daljinskog praćenja rada sustava putem Internet konekcije s ciljem  optimizacije rada, podešavanja parametara, otkrivanja skrivenih grešaka i pomoć službi održavanja za rukovanje sustavom u trajanju jedne godine od finalnog puštanja u rad i primopredaje.
Napomena: U slučaju neispunjenja ove obaveze, investitor ima pravo na odštetu u iznosu 1% investicije.</t>
  </si>
  <si>
    <t>Troškovi otežanog transporta i uskladištenja specificirane opreme i materijala od mjesta nabavke do gradilišta, troškovi otežanog dovoza i odvoza alata potrebnog za montažu instalacije, svi prijenosi po gradilištu te odvoz preostalog materijala, uključivo čišćenje gradilišta. Stavka uključuje trošak najma autodizalice. Stavka uključuje i organizaciju privremenog zaustavljanja prometa u komunikaciji s javno-pravnim tijelima, elaborat privremene regulacije prometa te ishodovanje svih potrebnih dozvola za izvedbu radova s autodizalicom.</t>
  </si>
  <si>
    <t>Priključni cjevovod i armatura u vanjskom prostoru dizalice topline te spoj na podzemni Pe-Xa  cjevovod, što uključuje:
- 2x DN80 PP-R cjevovodod od dizalice topline do priključka pri podu, duljine jedne cijevi 10 m max. Stavka uključuje sve potrebne redukcije, fazonske komade, prijelazne komade PP-R/čelik, i priključke na cjevovod.
- svi čelični fitinzi, redukcije, fazonski komadi, prijelazni komadi i priključci na cjevovod, s uključenim bojanjem čeličnog materijala
- paronepropusna toplinska izolacija cjevovoda min. debljine 40 mm. Izolacija zatvoreno ćelijske strukture sa parnom branom, koeficijent otpora difuzije vodene  pare  μ≥ 10000, λ≤ 0.035 W/mK
- aluminijski zaštitni lim 0,8 mm cijevi i armature
- 2x gumena kompenzatora DN80
- 2x termometra s čahurom
- 2x manometra s ventilom
- 2x ispusna ventila DN25
- podkonstrukcija iz čeličnih profila ličeno 2x puta antikorozivnom bojom i primerom
- 2x odzračni lončić s automatskim odzračnim ventilom 1" te ručnim kuglastim ventilom 1" te priključni cjevovod DN25.
Sva armatura u sklope ove stavke mora biti uredno toplinski izolirana i zaštićena limom.</t>
  </si>
  <si>
    <t xml:space="preserve">ZAMJENA DIZALICE TOPLINE I PRATEĆI RAD </t>
  </si>
  <si>
    <t>ZAMJENA DIZALICE TOPLINE I PRATEĆI RAD  UKUPNO:</t>
  </si>
  <si>
    <t>ZAMJENA DIZALICE TOPLINE I PRATEĆI RAD  SVEUKUPNO: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</si>
</sst>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
    <numFmt numFmtId="174" formatCode="_-* #,##0.00\ _k_n_-;\-* #,##0.00\ _k_n_-;_-* &quot;-&quot;??\ _k_n_-;_-@_-"/>
  </numFmts>
  <fonts count="48">
    <font>
      <sz val="11"/>
      <color theme="1"/>
      <name val="Calibri"/>
      <family val="2"/>
      <charset val="238"/>
      <scheme val="minor"/>
    </font>
    <font>
      <b/>
      <sz val="10"/>
      <name val="Arial Narrow"/>
      <family val="2"/>
      <charset val="238"/>
    </font>
    <font>
      <sz val="10"/>
      <name val="Arial"/>
      <family val="2"/>
      <charset val="238"/>
    </font>
    <font>
      <sz val="11"/>
      <name val="Arial"/>
      <family val="2"/>
      <charset val="238"/>
    </font>
    <font>
      <sz val="3"/>
      <name val="Arial"/>
      <family val="2"/>
      <charset val="238"/>
    </font>
    <font>
      <sz val="11"/>
      <color theme="1"/>
      <name val="Calibri"/>
      <family val="2"/>
      <scheme val="minor"/>
    </font>
    <font>
      <sz val="7"/>
      <name val="Arial"/>
      <family val="2"/>
      <charset val="238"/>
    </font>
    <font>
      <b/>
      <sz val="9"/>
      <name val="Arial"/>
      <family val="2"/>
      <charset val="238"/>
    </font>
    <font>
      <sz val="8"/>
      <name val="Arial"/>
      <family val="2"/>
      <charset val="238"/>
    </font>
    <font>
      <b/>
      <sz val="14"/>
      <color rgb="FFFF0000"/>
      <name val="Calibri"/>
      <family val="2"/>
      <charset val="238"/>
      <scheme val="minor"/>
    </font>
    <font>
      <sz val="11"/>
      <name val="Calibri"/>
      <family val="2"/>
      <charset val="238"/>
      <scheme val="minor"/>
    </font>
    <font>
      <b/>
      <sz val="11"/>
      <color rgb="FFFF0000"/>
      <name val="Calibri"/>
      <family val="2"/>
      <charset val="238"/>
      <scheme val="minor"/>
    </font>
    <font>
      <sz val="12"/>
      <name val="Arial CE"/>
      <charset val="238"/>
    </font>
    <font>
      <sz val="10"/>
      <color theme="1"/>
      <name val="Calibri"/>
      <family val="2"/>
      <charset val="238"/>
      <scheme val="minor"/>
    </font>
    <font>
      <sz val="10"/>
      <name val="Calibri"/>
      <family val="2"/>
      <charset val="238"/>
      <scheme val="minor"/>
    </font>
    <font>
      <b/>
      <sz val="10"/>
      <name val="Calibri"/>
      <family val="2"/>
      <charset val="238"/>
      <scheme val="minor"/>
    </font>
    <font>
      <sz val="11"/>
      <name val="Arial"/>
      <family val="1"/>
    </font>
    <font>
      <b/>
      <sz val="10"/>
      <color theme="1"/>
      <name val="Calibri"/>
      <family val="2"/>
      <charset val="238"/>
      <scheme val="minor"/>
    </font>
    <font>
      <sz val="6"/>
      <name val="Swis721 Ex BT"/>
      <family val="2"/>
    </font>
    <font>
      <sz val="10"/>
      <color indexed="8"/>
      <name val="Arial"/>
      <family val="2"/>
      <charset val="238"/>
    </font>
    <font>
      <sz val="10"/>
      <name val="Calibri"/>
      <family val="2"/>
      <charset val="238"/>
    </font>
    <font>
      <sz val="9"/>
      <color theme="1"/>
      <name val="Calibri"/>
      <family val="2"/>
      <charset val="238"/>
      <scheme val="minor"/>
    </font>
    <font>
      <sz val="11"/>
      <name val="Calibri"/>
      <family val="2"/>
      <scheme val="minor"/>
    </font>
    <font>
      <b/>
      <sz val="16"/>
      <name val="Calibri"/>
      <family val="2"/>
      <charset val="238"/>
    </font>
    <font>
      <b/>
      <sz val="22"/>
      <name val="Calibri"/>
      <family val="2"/>
      <charset val="238"/>
    </font>
    <font>
      <b/>
      <i/>
      <sz val="20"/>
      <name val="Calibri"/>
      <family val="2"/>
      <charset val="238"/>
    </font>
    <font>
      <b/>
      <i/>
      <sz val="12"/>
      <name val="Calibri"/>
      <family val="2"/>
      <charset val="238"/>
    </font>
    <font>
      <sz val="10"/>
      <name val="Calibri"/>
      <family val="2"/>
    </font>
    <font>
      <u/>
      <sz val="10"/>
      <name val="Calibri"/>
      <family val="2"/>
    </font>
    <font>
      <sz val="14"/>
      <name val="Calibri"/>
      <family val="2"/>
      <charset val="238"/>
    </font>
    <font>
      <u/>
      <sz val="10"/>
      <name val="Calibri"/>
      <family val="2"/>
      <charset val="238"/>
      <scheme val="minor"/>
    </font>
    <font>
      <sz val="9"/>
      <name val="Arial"/>
      <family val="2"/>
      <charset val="238"/>
    </font>
    <font>
      <b/>
      <sz val="16"/>
      <name val="Arial"/>
      <family val="2"/>
    </font>
    <font>
      <sz val="12"/>
      <name val="Calibri"/>
      <family val="2"/>
      <charset val="238"/>
      <scheme val="minor"/>
    </font>
    <font>
      <b/>
      <sz val="12"/>
      <name val="Calibri"/>
      <family val="2"/>
      <scheme val="minor"/>
    </font>
    <font>
      <sz val="9"/>
      <name val="Calibri"/>
      <family val="2"/>
      <charset val="238"/>
      <scheme val="minor"/>
    </font>
    <font>
      <sz val="10"/>
      <color rgb="FFFF0000"/>
      <name val="Arial"/>
      <family val="2"/>
      <charset val="238"/>
    </font>
    <font>
      <b/>
      <sz val="14"/>
      <name val="Calibri"/>
      <family val="2"/>
      <charset val="238"/>
      <scheme val="minor"/>
    </font>
    <font>
      <sz val="9"/>
      <name val="Calibri"/>
      <family val="2"/>
      <scheme val="minor"/>
    </font>
    <font>
      <sz val="10"/>
      <name val="Calibri"/>
      <family val="2"/>
      <scheme val="minor"/>
    </font>
    <font>
      <b/>
      <sz val="9"/>
      <name val="Calibri"/>
      <family val="2"/>
      <charset val="238"/>
      <scheme val="minor"/>
    </font>
    <font>
      <sz val="9"/>
      <color theme="1"/>
      <name val="Calibri Light"/>
      <family val="2"/>
      <charset val="238"/>
    </font>
    <font>
      <vertAlign val="superscript"/>
      <sz val="10"/>
      <name val="Calibri"/>
      <family val="2"/>
      <charset val="238"/>
      <scheme val="minor"/>
    </font>
    <font>
      <sz val="10"/>
      <name val="Arial"/>
      <family val="2"/>
    </font>
    <font>
      <sz val="11"/>
      <color theme="1"/>
      <name val="Calibri"/>
      <family val="2"/>
      <charset val="238"/>
      <scheme val="minor"/>
    </font>
    <font>
      <u/>
      <sz val="10"/>
      <color indexed="12"/>
      <name val="Arial"/>
      <family val="2"/>
      <charset val="238"/>
    </font>
    <font>
      <sz val="10"/>
      <name val="MS Sans Serif"/>
      <family val="2"/>
      <charset val="238"/>
    </font>
    <font>
      <sz val="10"/>
      <name val="Times New Roman CE"/>
      <charset val="23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3"/>
        <bgColor indexed="64"/>
      </patternFill>
    </fill>
    <fill>
      <patternFill patternType="solid">
        <fgColor theme="9" tint="0.79998168889431442"/>
        <bgColor indexed="64"/>
      </patternFill>
    </fill>
    <fill>
      <patternFill patternType="solid">
        <fgColor indexed="9"/>
        <bgColor indexed="64"/>
      </patternFill>
    </fill>
    <fill>
      <patternFill patternType="solid">
        <fgColor theme="5" tint="0.79998168889431442"/>
        <bgColor indexed="64"/>
      </patternFill>
    </fill>
    <fill>
      <patternFill patternType="solid">
        <fgColor theme="7" tint="0.79998168889431442"/>
        <bgColor indexed="64"/>
      </patternFill>
    </fill>
  </fills>
  <borders count="12">
    <border>
      <left/>
      <right/>
      <top/>
      <bottom/>
      <diagonal/>
    </border>
    <border>
      <left/>
      <right/>
      <top/>
      <bottom style="medium">
        <color rgb="FF000000"/>
      </bottom>
      <diagonal/>
    </border>
    <border>
      <left/>
      <right/>
      <top style="medium">
        <color rgb="FF000000"/>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rgb="FF002060"/>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9">
    <xf numFmtId="0" fontId="0" fillId="0" borderId="0"/>
    <xf numFmtId="0" fontId="3" fillId="0" borderId="0"/>
    <xf numFmtId="0" fontId="2" fillId="0" borderId="0"/>
    <xf numFmtId="0" fontId="12" fillId="0" borderId="0"/>
    <xf numFmtId="0" fontId="2" fillId="0" borderId="0"/>
    <xf numFmtId="0" fontId="2" fillId="0" borderId="0">
      <alignment horizontal="justify" vertical="top" wrapText="1"/>
    </xf>
    <xf numFmtId="0" fontId="16" fillId="0" borderId="0"/>
    <xf numFmtId="0" fontId="5" fillId="0" borderId="0"/>
    <xf numFmtId="4" fontId="41" fillId="0" borderId="0" applyAlignment="0">
      <alignment horizontal="left" vertical="top"/>
    </xf>
    <xf numFmtId="0" fontId="45" fillId="0" borderId="0" applyNumberFormat="0" applyFill="0" applyBorder="0" applyAlignment="0" applyProtection="0">
      <alignment vertical="top"/>
      <protection locked="0"/>
    </xf>
    <xf numFmtId="174" fontId="44" fillId="0" borderId="0" applyFont="0" applyFill="0" applyBorder="0" applyAlignment="0" applyProtection="0"/>
    <xf numFmtId="0" fontId="2" fillId="0" borderId="0"/>
    <xf numFmtId="0" fontId="46" fillId="0" borderId="0"/>
    <xf numFmtId="0" fontId="46" fillId="0" borderId="0"/>
    <xf numFmtId="0" fontId="44" fillId="0" borderId="0"/>
    <xf numFmtId="0" fontId="2" fillId="0" borderId="0"/>
    <xf numFmtId="2" fontId="47" fillId="0" borderId="0">
      <alignment horizontal="left" vertical="center" wrapText="1"/>
      <protection locked="0"/>
    </xf>
    <xf numFmtId="0" fontId="43" fillId="0" borderId="0"/>
    <xf numFmtId="0" fontId="2" fillId="0" borderId="0"/>
  </cellStyleXfs>
  <cellXfs count="161">
    <xf numFmtId="0" fontId="0" fillId="0" borderId="0" xfId="0"/>
    <xf numFmtId="0" fontId="9" fillId="0" borderId="0" xfId="0" applyFont="1" applyAlignment="1">
      <alignment vertical="top"/>
    </xf>
    <xf numFmtId="0" fontId="11" fillId="0" borderId="0" xfId="0" applyFont="1"/>
    <xf numFmtId="0" fontId="9" fillId="0" borderId="0" xfId="0" applyFont="1" applyAlignment="1">
      <alignment vertical="top" wrapText="1"/>
    </xf>
    <xf numFmtId="164" fontId="14" fillId="0" borderId="0" xfId="0" applyNumberFormat="1" applyFont="1" applyAlignment="1">
      <alignment horizontal="left" vertical="top"/>
    </xf>
    <xf numFmtId="0" fontId="14" fillId="0" borderId="0" xfId="0" applyFont="1"/>
    <xf numFmtId="0" fontId="15" fillId="2" borderId="1" xfId="0" applyFont="1" applyFill="1" applyBorder="1" applyAlignment="1">
      <alignment vertical="center"/>
    </xf>
    <xf numFmtId="0" fontId="14" fillId="0" borderId="0" xfId="0" applyFont="1" applyAlignment="1">
      <alignment vertical="top" wrapText="1"/>
    </xf>
    <xf numFmtId="0" fontId="13" fillId="0" borderId="0" xfId="0" applyFont="1"/>
    <xf numFmtId="0" fontId="15" fillId="0" borderId="0" xfId="0" applyFont="1" applyAlignment="1">
      <alignment horizontal="justify" vertical="top" wrapText="1"/>
    </xf>
    <xf numFmtId="0" fontId="14" fillId="0" borderId="0" xfId="0" applyFont="1" applyAlignment="1">
      <alignment horizontal="left" vertical="top" wrapText="1"/>
    </xf>
    <xf numFmtId="0" fontId="1" fillId="0" borderId="6" xfId="0" applyFont="1" applyBorder="1" applyAlignment="1">
      <alignment horizontal="center" vertical="center" wrapText="1"/>
    </xf>
    <xf numFmtId="4" fontId="1" fillId="0" borderId="6" xfId="0" applyNumberFormat="1" applyFont="1" applyBorder="1" applyAlignment="1">
      <alignment horizontal="right" vertical="center"/>
    </xf>
    <xf numFmtId="164" fontId="7" fillId="3" borderId="3" xfId="0" applyNumberFormat="1" applyFont="1" applyFill="1" applyBorder="1" applyAlignment="1">
      <alignment horizontal="left" vertical="top"/>
    </xf>
    <xf numFmtId="164" fontId="4" fillId="3" borderId="0" xfId="0" applyNumberFormat="1" applyFont="1" applyFill="1" applyAlignment="1">
      <alignment horizontal="left" vertical="top"/>
    </xf>
    <xf numFmtId="0" fontId="4" fillId="3" borderId="0" xfId="0" applyFont="1" applyFill="1" applyAlignment="1">
      <alignment vertical="top" wrapText="1"/>
    </xf>
    <xf numFmtId="0" fontId="14" fillId="0" borderId="0" xfId="4" applyFont="1" applyAlignment="1">
      <alignment horizontal="justify" vertical="top"/>
    </xf>
    <xf numFmtId="4" fontId="6" fillId="3" borderId="3" xfId="0" applyNumberFormat="1" applyFont="1" applyFill="1" applyBorder="1" applyAlignment="1">
      <alignment horizontal="right" vertical="center"/>
    </xf>
    <xf numFmtId="0" fontId="15" fillId="2" borderId="1" xfId="0" applyFont="1" applyFill="1" applyBorder="1" applyAlignment="1">
      <alignment horizontal="right" vertical="center"/>
    </xf>
    <xf numFmtId="4" fontId="4" fillId="3" borderId="0" xfId="0" applyNumberFormat="1" applyFont="1" applyFill="1" applyAlignment="1">
      <alignment horizontal="right" vertical="center"/>
    </xf>
    <xf numFmtId="0" fontId="13" fillId="0" borderId="0" xfId="0" applyFont="1" applyAlignment="1">
      <alignment horizontal="right" vertical="center"/>
    </xf>
    <xf numFmtId="0" fontId="14" fillId="0" borderId="0" xfId="0" applyFont="1" applyAlignment="1">
      <alignment horizontal="right" vertical="center"/>
    </xf>
    <xf numFmtId="4" fontId="13" fillId="0" borderId="0" xfId="0" applyNumberFormat="1" applyFont="1" applyAlignment="1">
      <alignment horizontal="right" vertical="center"/>
    </xf>
    <xf numFmtId="4" fontId="14" fillId="0" borderId="0" xfId="0" applyNumberFormat="1" applyFont="1" applyAlignment="1">
      <alignment horizontal="right" vertical="center"/>
    </xf>
    <xf numFmtId="4" fontId="14" fillId="0" borderId="0" xfId="3" applyNumberFormat="1" applyFont="1" applyAlignment="1" applyProtection="1">
      <alignment horizontal="right" vertical="center"/>
      <protection locked="0"/>
    </xf>
    <xf numFmtId="0" fontId="0" fillId="0" borderId="0" xfId="0" applyAlignment="1">
      <alignment horizontal="right" vertical="center"/>
    </xf>
    <xf numFmtId="4" fontId="14" fillId="0" borderId="0" xfId="0" applyNumberFormat="1" applyFont="1" applyAlignment="1" applyProtection="1">
      <alignment horizontal="right" vertical="center"/>
      <protection locked="0"/>
    </xf>
    <xf numFmtId="0" fontId="4" fillId="3" borderId="0" xfId="0" applyFont="1" applyFill="1" applyAlignment="1">
      <alignment horizontal="right" vertical="center"/>
    </xf>
    <xf numFmtId="0" fontId="1" fillId="0" borderId="6" xfId="0" applyFont="1" applyBorder="1" applyAlignment="1">
      <alignment horizontal="right" vertical="center"/>
    </xf>
    <xf numFmtId="4" fontId="15" fillId="2" borderId="1" xfId="0" applyNumberFormat="1" applyFont="1" applyFill="1" applyBorder="1" applyAlignment="1">
      <alignment horizontal="right" vertical="center"/>
    </xf>
    <xf numFmtId="4" fontId="10" fillId="0" borderId="0" xfId="0" applyNumberFormat="1" applyFont="1" applyAlignment="1">
      <alignment horizontal="right" vertical="center"/>
    </xf>
    <xf numFmtId="4" fontId="0" fillId="0" borderId="0" xfId="0" applyNumberFormat="1" applyAlignment="1">
      <alignment horizontal="right" vertical="center"/>
    </xf>
    <xf numFmtId="0" fontId="1" fillId="0" borderId="6" xfId="0" applyFont="1" applyBorder="1" applyAlignment="1">
      <alignment horizontal="left" vertical="top"/>
    </xf>
    <xf numFmtId="0" fontId="13" fillId="0" borderId="0" xfId="0" applyFont="1" applyAlignment="1">
      <alignment horizontal="left" vertical="top"/>
    </xf>
    <xf numFmtId="0" fontId="15" fillId="2" borderId="1" xfId="0" applyFont="1" applyFill="1" applyBorder="1" applyAlignment="1">
      <alignment horizontal="left" vertical="top"/>
    </xf>
    <xf numFmtId="0" fontId="14" fillId="0" borderId="0" xfId="0" applyFont="1" applyAlignment="1">
      <alignment horizontal="left" vertical="top"/>
    </xf>
    <xf numFmtId="49" fontId="14" fillId="0" borderId="0" xfId="3" applyNumberFormat="1" applyFont="1" applyAlignment="1">
      <alignment horizontal="left" vertical="top"/>
    </xf>
    <xf numFmtId="0" fontId="0" fillId="0" borderId="0" xfId="0" applyAlignment="1">
      <alignment horizontal="left" vertical="top"/>
    </xf>
    <xf numFmtId="164" fontId="4" fillId="0" borderId="8" xfId="1" applyNumberFormat="1" applyFont="1" applyBorder="1" applyAlignment="1">
      <alignment horizontal="left" vertical="top"/>
    </xf>
    <xf numFmtId="0" fontId="4" fillId="0" borderId="8" xfId="1" applyFont="1" applyBorder="1" applyAlignment="1">
      <alignment vertical="top" wrapText="1"/>
    </xf>
    <xf numFmtId="0" fontId="4" fillId="0" borderId="8" xfId="1" applyFont="1" applyBorder="1" applyAlignment="1">
      <alignment horizontal="center"/>
    </xf>
    <xf numFmtId="4" fontId="4" fillId="0" borderId="8" xfId="1" applyNumberFormat="1" applyFont="1" applyBorder="1"/>
    <xf numFmtId="4" fontId="4" fillId="0" borderId="0" xfId="1" applyNumberFormat="1" applyFont="1"/>
    <xf numFmtId="0" fontId="4" fillId="0" borderId="0" xfId="1" applyFont="1"/>
    <xf numFmtId="49" fontId="18" fillId="0" borderId="0" xfId="2" applyNumberFormat="1" applyFont="1" applyAlignment="1">
      <alignment horizontal="center" vertical="center" wrapText="1"/>
    </xf>
    <xf numFmtId="0" fontId="5" fillId="0" borderId="0" xfId="2" applyFont="1"/>
    <xf numFmtId="0" fontId="5" fillId="0" borderId="0" xfId="2" applyFont="1" applyAlignment="1">
      <alignment horizontal="center" vertical="top"/>
    </xf>
    <xf numFmtId="0" fontId="14" fillId="0" borderId="0" xfId="0" applyFont="1" applyAlignment="1">
      <alignment vertical="center"/>
    </xf>
    <xf numFmtId="0" fontId="14" fillId="0" borderId="0" xfId="4" applyFont="1" applyAlignment="1">
      <alignment horizontal="left" vertical="top"/>
    </xf>
    <xf numFmtId="0" fontId="14" fillId="0" borderId="0" xfId="4" applyFont="1"/>
    <xf numFmtId="4" fontId="13" fillId="0" borderId="0" xfId="0" applyNumberFormat="1" applyFont="1"/>
    <xf numFmtId="0" fontId="17" fillId="0" borderId="0" xfId="0" applyFont="1"/>
    <xf numFmtId="0" fontId="13" fillId="0" borderId="0" xfId="0" applyFont="1" applyAlignment="1">
      <alignment horizontal="right"/>
    </xf>
    <xf numFmtId="4" fontId="17" fillId="0" borderId="0" xfId="0" applyNumberFormat="1" applyFont="1" applyAlignment="1">
      <alignment horizontal="right"/>
    </xf>
    <xf numFmtId="0" fontId="14" fillId="0" borderId="0" xfId="0" applyFont="1" applyAlignment="1">
      <alignment wrapText="1"/>
    </xf>
    <xf numFmtId="0" fontId="10" fillId="0" borderId="0" xfId="0" applyFont="1"/>
    <xf numFmtId="49" fontId="14" fillId="0" borderId="0" xfId="0" applyNumberFormat="1" applyFont="1" applyAlignment="1">
      <alignment horizontal="left" vertical="top" wrapText="1"/>
    </xf>
    <xf numFmtId="4" fontId="1" fillId="0" borderId="6" xfId="0" applyNumberFormat="1" applyFont="1" applyBorder="1" applyAlignment="1">
      <alignment horizontal="center" vertical="center"/>
    </xf>
    <xf numFmtId="4" fontId="21" fillId="0" borderId="0" xfId="0" applyNumberFormat="1" applyFont="1" applyAlignment="1">
      <alignment horizontal="right"/>
    </xf>
    <xf numFmtId="0" fontId="13" fillId="0" borderId="0" xfId="0" applyFont="1" applyAlignment="1">
      <alignment horizontal="justify" vertical="top" wrapText="1"/>
    </xf>
    <xf numFmtId="49" fontId="18" fillId="4" borderId="0" xfId="2" applyNumberFormat="1" applyFont="1" applyFill="1" applyAlignment="1">
      <alignment horizontal="center" vertical="center" wrapText="1"/>
    </xf>
    <xf numFmtId="0" fontId="22" fillId="0" borderId="0" xfId="2" applyFont="1"/>
    <xf numFmtId="0" fontId="22" fillId="0" borderId="0" xfId="2" applyFont="1" applyAlignment="1">
      <alignment horizontal="center" vertical="top"/>
    </xf>
    <xf numFmtId="0" fontId="22" fillId="0" borderId="0" xfId="2" applyFont="1" applyAlignment="1">
      <alignment horizontal="left" vertical="top"/>
    </xf>
    <xf numFmtId="0" fontId="23" fillId="0" borderId="0" xfId="2" applyFont="1" applyAlignment="1">
      <alignment horizontal="left" vertical="top"/>
    </xf>
    <xf numFmtId="0" fontId="10" fillId="0" borderId="0" xfId="2" applyFont="1" applyAlignment="1">
      <alignment horizontal="left" vertical="top"/>
    </xf>
    <xf numFmtId="0" fontId="10" fillId="0" borderId="0" xfId="2" applyFont="1"/>
    <xf numFmtId="0" fontId="10" fillId="0" borderId="0" xfId="2" applyFont="1" applyAlignment="1">
      <alignment horizontal="center" vertical="top"/>
    </xf>
    <xf numFmtId="0" fontId="20" fillId="0" borderId="0" xfId="2" applyFont="1" applyAlignment="1">
      <alignment horizontal="left" vertical="top"/>
    </xf>
    <xf numFmtId="0" fontId="10" fillId="0" borderId="0" xfId="2" applyFont="1" applyAlignment="1">
      <alignment horizontal="left" vertical="top" wrapText="1"/>
    </xf>
    <xf numFmtId="0" fontId="25" fillId="0" borderId="0" xfId="2" applyFont="1" applyAlignment="1">
      <alignment horizontal="center" vertical="center" wrapText="1"/>
    </xf>
    <xf numFmtId="0" fontId="27" fillId="0" borderId="0" xfId="2" applyFont="1" applyAlignment="1">
      <alignment horizontal="left" vertical="top"/>
    </xf>
    <xf numFmtId="0" fontId="27" fillId="0" borderId="0" xfId="2" applyFont="1"/>
    <xf numFmtId="0" fontId="28" fillId="0" borderId="0" xfId="2" applyFont="1" applyAlignment="1">
      <alignment horizontal="left" vertical="top"/>
    </xf>
    <xf numFmtId="0" fontId="14" fillId="0" borderId="0" xfId="0" applyFont="1" applyAlignment="1">
      <alignment horizontal="justify" vertical="top"/>
    </xf>
    <xf numFmtId="0" fontId="14" fillId="0" borderId="0" xfId="0" applyFont="1" applyAlignment="1">
      <alignment horizontal="justify" vertical="top" wrapText="1"/>
    </xf>
    <xf numFmtId="0" fontId="29" fillId="0" borderId="0" xfId="2" applyFont="1" applyAlignment="1">
      <alignment horizontal="left" vertical="top"/>
    </xf>
    <xf numFmtId="0" fontId="30" fillId="0" borderId="0" xfId="0" applyFont="1" applyAlignment="1">
      <alignment horizontal="justify" vertical="top" wrapText="1"/>
    </xf>
    <xf numFmtId="0" fontId="15" fillId="0" borderId="0" xfId="0" applyFont="1" applyAlignment="1">
      <alignment horizontal="justify" vertical="top"/>
    </xf>
    <xf numFmtId="4" fontId="21" fillId="5" borderId="0" xfId="0" applyNumberFormat="1" applyFont="1" applyFill="1" applyAlignment="1">
      <alignment horizontal="right"/>
    </xf>
    <xf numFmtId="0" fontId="15" fillId="0" borderId="0" xfId="0" applyFont="1" applyAlignment="1">
      <alignment wrapText="1"/>
    </xf>
    <xf numFmtId="0" fontId="2" fillId="6" borderId="0" xfId="2" applyFill="1"/>
    <xf numFmtId="0" fontId="3" fillId="0" borderId="0" xfId="1" applyAlignment="1">
      <alignment vertical="top" wrapText="1"/>
    </xf>
    <xf numFmtId="0" fontId="3" fillId="0" borderId="0" xfId="1" applyAlignment="1">
      <alignment horizontal="center"/>
    </xf>
    <xf numFmtId="4" fontId="3" fillId="0" borderId="0" xfId="1" applyNumberFormat="1"/>
    <xf numFmtId="0" fontId="31" fillId="0" borderId="0" xfId="1" applyFont="1"/>
    <xf numFmtId="0" fontId="32" fillId="6" borderId="0" xfId="2" applyFont="1" applyFill="1"/>
    <xf numFmtId="164" fontId="4" fillId="0" borderId="0" xfId="1" applyNumberFormat="1" applyFont="1" applyAlignment="1">
      <alignment horizontal="left" vertical="top"/>
    </xf>
    <xf numFmtId="0" fontId="4" fillId="0" borderId="0" xfId="1" applyFont="1" applyAlignment="1">
      <alignment vertical="top" wrapText="1"/>
    </xf>
    <xf numFmtId="0" fontId="4" fillId="0" borderId="0" xfId="1" applyFont="1" applyAlignment="1">
      <alignment horizontal="center"/>
    </xf>
    <xf numFmtId="49" fontId="33" fillId="6" borderId="0" xfId="2" applyNumberFormat="1" applyFont="1" applyFill="1" applyAlignment="1">
      <alignment horizontal="justify" vertical="top" wrapText="1"/>
    </xf>
    <xf numFmtId="49" fontId="34" fillId="6" borderId="0" xfId="2" applyNumberFormat="1" applyFont="1" applyFill="1" applyAlignment="1">
      <alignment horizontal="justify" vertical="top" wrapText="1"/>
    </xf>
    <xf numFmtId="0" fontId="33" fillId="6" borderId="0" xfId="2" applyFont="1" applyFill="1" applyAlignment="1">
      <alignment horizontal="justify" vertical="top" wrapText="1"/>
    </xf>
    <xf numFmtId="49" fontId="2" fillId="6" borderId="0" xfId="2" applyNumberFormat="1" applyFill="1"/>
    <xf numFmtId="0" fontId="36" fillId="6" borderId="0" xfId="2" applyFont="1" applyFill="1" applyAlignment="1">
      <alignment vertical="top"/>
    </xf>
    <xf numFmtId="0" fontId="37" fillId="6" borderId="0" xfId="2" applyFont="1" applyFill="1"/>
    <xf numFmtId="49" fontId="38" fillId="0" borderId="0" xfId="0" applyNumberFormat="1" applyFont="1" applyAlignment="1">
      <alignment horizontal="left" vertical="top" wrapText="1"/>
    </xf>
    <xf numFmtId="0" fontId="0" fillId="0" borderId="0" xfId="0" applyAlignment="1">
      <alignment wrapText="1"/>
    </xf>
    <xf numFmtId="0" fontId="14" fillId="5" borderId="0" xfId="0" applyFont="1" applyFill="1" applyAlignment="1">
      <alignment wrapText="1"/>
    </xf>
    <xf numFmtId="49" fontId="14" fillId="0" borderId="0" xfId="3" applyNumberFormat="1" applyFont="1" applyAlignment="1">
      <alignment horizontal="center" vertical="top"/>
    </xf>
    <xf numFmtId="0" fontId="13" fillId="0" borderId="0" xfId="0" applyFont="1" applyAlignment="1">
      <alignment vertical="center"/>
    </xf>
    <xf numFmtId="0" fontId="14" fillId="0" borderId="0" xfId="0" applyFont="1" applyAlignment="1">
      <alignment horizontal="center"/>
    </xf>
    <xf numFmtId="4" fontId="14" fillId="0" borderId="0" xfId="3" applyNumberFormat="1" applyFont="1" applyProtection="1">
      <protection locked="0"/>
    </xf>
    <xf numFmtId="4" fontId="14" fillId="0" borderId="0" xfId="0" applyNumberFormat="1" applyFont="1" applyAlignment="1" applyProtection="1">
      <alignment horizontal="right"/>
      <protection locked="0"/>
    </xf>
    <xf numFmtId="4" fontId="14" fillId="5" borderId="0" xfId="0" applyNumberFormat="1" applyFont="1" applyFill="1"/>
    <xf numFmtId="4" fontId="15" fillId="0" borderId="0" xfId="0" applyNumberFormat="1" applyFont="1"/>
    <xf numFmtId="49" fontId="14" fillId="0" borderId="0" xfId="0" applyNumberFormat="1" applyFont="1" applyAlignment="1">
      <alignment vertical="top" wrapText="1"/>
    </xf>
    <xf numFmtId="4" fontId="14" fillId="0" borderId="0" xfId="0" applyNumberFormat="1" applyFont="1"/>
    <xf numFmtId="49" fontId="14" fillId="0" borderId="0" xfId="0" applyNumberFormat="1" applyFont="1" applyAlignment="1">
      <alignment vertical="center" wrapText="1"/>
    </xf>
    <xf numFmtId="164" fontId="15" fillId="0" borderId="0" xfId="0" applyNumberFormat="1" applyFont="1" applyAlignment="1">
      <alignment horizontal="left" vertical="top"/>
    </xf>
    <xf numFmtId="49" fontId="14" fillId="0" borderId="0" xfId="0" applyNumberFormat="1" applyFont="1" applyAlignment="1">
      <alignment horizontal="justify" vertical="top" wrapText="1"/>
    </xf>
    <xf numFmtId="4" fontId="21" fillId="0" borderId="0" xfId="0" applyNumberFormat="1" applyFont="1"/>
    <xf numFmtId="0" fontId="39" fillId="0" borderId="0" xfId="0" applyFont="1" applyAlignment="1">
      <alignment horizontal="justify" vertical="top" wrapText="1"/>
    </xf>
    <xf numFmtId="0" fontId="39" fillId="0" borderId="0" xfId="0" applyFont="1" applyAlignment="1">
      <alignment horizontal="justify" vertical="top"/>
    </xf>
    <xf numFmtId="4" fontId="0" fillId="0" borderId="0" xfId="0" applyNumberFormat="1" applyAlignment="1">
      <alignment vertical="center"/>
    </xf>
    <xf numFmtId="4" fontId="21" fillId="5" borderId="0" xfId="0" applyNumberFormat="1" applyFont="1" applyFill="1"/>
    <xf numFmtId="0" fontId="23" fillId="0" borderId="0" xfId="2" applyFont="1" applyAlignment="1">
      <alignment horizontal="left" vertical="top"/>
    </xf>
    <xf numFmtId="0" fontId="24" fillId="0" borderId="0" xfId="2" applyFont="1" applyAlignment="1">
      <alignment horizontal="center" vertical="top" wrapText="1"/>
    </xf>
    <xf numFmtId="0" fontId="26" fillId="0" borderId="0" xfId="2" applyFont="1" applyAlignment="1">
      <alignment horizontal="center" vertical="center" wrapText="1"/>
    </xf>
    <xf numFmtId="14" fontId="2" fillId="0" borderId="0" xfId="2" applyNumberFormat="1" applyAlignment="1">
      <alignment horizontal="left" vertical="top"/>
    </xf>
    <xf numFmtId="0" fontId="19" fillId="0" borderId="0" xfId="2" applyFont="1" applyAlignment="1">
      <alignment horizontal="left" vertical="top"/>
    </xf>
    <xf numFmtId="164" fontId="8" fillId="0" borderId="5" xfId="0" applyNumberFormat="1" applyFont="1" applyBorder="1" applyAlignment="1">
      <alignment horizontal="left" vertical="top"/>
    </xf>
    <xf numFmtId="164" fontId="7" fillId="0" borderId="4" xfId="0" applyNumberFormat="1" applyFont="1" applyBorder="1" applyAlignment="1">
      <alignment horizontal="left" vertical="top" wrapText="1"/>
    </xf>
    <xf numFmtId="164" fontId="7" fillId="0" borderId="7" xfId="0" applyNumberFormat="1" applyFont="1" applyBorder="1" applyAlignment="1">
      <alignment horizontal="left" vertical="top"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0" xfId="0" applyFont="1" applyAlignment="1">
      <alignment horizontal="left" vertical="top" wrapText="1"/>
    </xf>
    <xf numFmtId="49" fontId="38" fillId="0" borderId="0" xfId="0" applyNumberFormat="1" applyFont="1" applyAlignment="1">
      <alignment horizontal="left" vertical="top" wrapText="1"/>
    </xf>
    <xf numFmtId="4" fontId="15" fillId="7" borderId="2" xfId="0" applyNumberFormat="1" applyFont="1" applyFill="1" applyBorder="1" applyAlignment="1">
      <alignment horizontal="right" vertical="center"/>
    </xf>
    <xf numFmtId="0" fontId="14" fillId="7" borderId="2" xfId="0" applyFont="1" applyFill="1" applyBorder="1" applyAlignment="1">
      <alignment horizontal="right" vertical="center"/>
    </xf>
    <xf numFmtId="0" fontId="15" fillId="7" borderId="2" xfId="0" applyFont="1" applyFill="1" applyBorder="1" applyAlignment="1">
      <alignment horizontal="left" vertical="top"/>
    </xf>
    <xf numFmtId="0" fontId="40" fillId="7" borderId="2" xfId="0" applyFont="1" applyFill="1" applyBorder="1" applyAlignment="1">
      <alignment vertical="center"/>
    </xf>
    <xf numFmtId="0" fontId="0" fillId="0" borderId="0" xfId="0"/>
    <xf numFmtId="0" fontId="9" fillId="0" borderId="0" xfId="0" applyFont="1" applyAlignment="1">
      <alignment vertical="top"/>
    </xf>
    <xf numFmtId="164" fontId="14" fillId="0" borderId="0" xfId="0" applyNumberFormat="1" applyFont="1" applyAlignment="1">
      <alignment horizontal="left" vertical="top"/>
    </xf>
    <xf numFmtId="0" fontId="14" fillId="0" borderId="0" xfId="0" applyFont="1" applyAlignment="1">
      <alignment vertical="top" wrapText="1"/>
    </xf>
    <xf numFmtId="0" fontId="13" fillId="0" borderId="0" xfId="0" applyFont="1"/>
    <xf numFmtId="0" fontId="14" fillId="0" borderId="0" xfId="4" applyFont="1" applyAlignment="1">
      <alignment horizontal="justify" vertical="top"/>
    </xf>
    <xf numFmtId="0" fontId="13" fillId="0" borderId="0" xfId="0" applyFont="1" applyAlignment="1">
      <alignment horizontal="left" vertical="top"/>
    </xf>
    <xf numFmtId="0" fontId="13" fillId="0" borderId="0" xfId="0" applyFont="1" applyAlignment="1">
      <alignment horizontal="right"/>
    </xf>
    <xf numFmtId="4" fontId="17" fillId="0" borderId="0" xfId="0" applyNumberFormat="1" applyFont="1" applyAlignment="1">
      <alignment horizontal="right"/>
    </xf>
    <xf numFmtId="0" fontId="10" fillId="0" borderId="0" xfId="0" applyFont="1"/>
    <xf numFmtId="49" fontId="14" fillId="0" borderId="0" xfId="0" applyNumberFormat="1" applyFont="1" applyAlignment="1">
      <alignment horizontal="left" vertical="top" wrapText="1"/>
    </xf>
    <xf numFmtId="4" fontId="21" fillId="0" borderId="0" xfId="0" applyNumberFormat="1" applyFont="1" applyAlignment="1">
      <alignment horizontal="right"/>
    </xf>
    <xf numFmtId="0" fontId="14" fillId="0" borderId="0" xfId="0" applyFont="1" applyAlignment="1">
      <alignment horizontal="justify" vertical="top" wrapText="1"/>
    </xf>
    <xf numFmtId="4" fontId="14" fillId="7" borderId="2" xfId="0" applyNumberFormat="1" applyFont="1" applyFill="1" applyBorder="1" applyAlignment="1">
      <alignment horizontal="right" vertical="center"/>
    </xf>
    <xf numFmtId="0" fontId="14" fillId="0" borderId="0" xfId="0" applyFont="1"/>
    <xf numFmtId="0" fontId="14" fillId="0" borderId="0" xfId="0" applyFont="1" applyAlignment="1">
      <alignment vertical="top" wrapText="1"/>
    </xf>
    <xf numFmtId="0" fontId="14" fillId="0" borderId="0" xfId="0" applyFont="1" applyAlignment="1">
      <alignment horizontal="center"/>
    </xf>
    <xf numFmtId="4" fontId="17" fillId="0" borderId="0" xfId="0" applyNumberFormat="1" applyFont="1" applyAlignment="1">
      <alignment horizontal="right"/>
    </xf>
    <xf numFmtId="4" fontId="15" fillId="0" borderId="0" xfId="0" applyNumberFormat="1" applyFont="1" applyAlignment="1">
      <alignment horizontal="right" vertical="center"/>
    </xf>
    <xf numFmtId="0" fontId="0" fillId="7" borderId="0" xfId="0" applyFill="1"/>
    <xf numFmtId="4" fontId="21" fillId="5" borderId="0" xfId="0" applyNumberFormat="1" applyFont="1" applyFill="1" applyAlignment="1">
      <alignment horizontal="right"/>
    </xf>
    <xf numFmtId="0" fontId="15" fillId="8" borderId="2" xfId="0" applyFont="1" applyFill="1" applyBorder="1" applyAlignment="1">
      <alignment horizontal="left" vertical="top"/>
    </xf>
    <xf numFmtId="0" fontId="40" fillId="8" borderId="2" xfId="0" applyFont="1" applyFill="1" applyBorder="1" applyAlignment="1">
      <alignment vertical="center"/>
    </xf>
    <xf numFmtId="0" fontId="14" fillId="8" borderId="2" xfId="0" applyFont="1" applyFill="1" applyBorder="1" applyAlignment="1">
      <alignment horizontal="right" vertical="center"/>
    </xf>
    <xf numFmtId="4" fontId="14" fillId="8" borderId="2" xfId="0" applyNumberFormat="1" applyFont="1" applyFill="1" applyBorder="1" applyAlignment="1">
      <alignment horizontal="right" vertical="center"/>
    </xf>
    <xf numFmtId="4" fontId="15" fillId="8" borderId="2" xfId="0" applyNumberFormat="1" applyFont="1" applyFill="1" applyBorder="1" applyAlignment="1">
      <alignment horizontal="right" vertical="center"/>
    </xf>
    <xf numFmtId="0" fontId="0" fillId="8" borderId="0" xfId="0" applyFill="1"/>
  </cellXfs>
  <cellStyles count="19">
    <cellStyle name="Comma 2" xfId="10" xr:uid="{659D22A6-11B0-46A9-8E35-12802723BE24}"/>
    <cellStyle name="ED Troškovnik" xfId="8" xr:uid="{24735822-7807-43E1-B5E1-6AF840059E71}"/>
    <cellStyle name="Hyperlink 2" xfId="9" xr:uid="{3E0587B4-46E0-47EB-815D-6CF0613C345B}"/>
    <cellStyle name="merge" xfId="5" xr:uid="{00000000-0005-0000-0000-000000000000}"/>
    <cellStyle name="Normal" xfId="0" builtinId="0"/>
    <cellStyle name="Normal 11 31" xfId="12" xr:uid="{9BCFD08F-BCF0-40C6-85F5-C9EDDAA38F40}"/>
    <cellStyle name="Normal 11 32" xfId="13" xr:uid="{AF084326-9B77-4C74-8A00-394F69B09DFE}"/>
    <cellStyle name="Normal 197 2" xfId="11" xr:uid="{C56B4B88-1F69-4547-9D2E-5900305F34A6}"/>
    <cellStyle name="Normal 2" xfId="1" xr:uid="{00000000-0005-0000-0000-000002000000}"/>
    <cellStyle name="Normal 2 2" xfId="2" xr:uid="{00000000-0005-0000-0000-000003000000}"/>
    <cellStyle name="Normal 2 4" xfId="18" xr:uid="{DE2CCB20-7FCB-487F-A9B1-6944BCC63E94}"/>
    <cellStyle name="Normal 2 4 2" xfId="17" xr:uid="{F123F0B7-30E7-444E-8DF1-899146EBE7B2}"/>
    <cellStyle name="Normal 3" xfId="6" xr:uid="{00000000-0005-0000-0000-000004000000}"/>
    <cellStyle name="Normal 4" xfId="7" xr:uid="{00000000-0005-0000-0000-000005000000}"/>
    <cellStyle name="Normal 5" xfId="16" xr:uid="{68C8541C-187A-4129-94CC-A506210F3F4D}"/>
    <cellStyle name="Normal 6" xfId="14" xr:uid="{0A728013-4199-4753-8AE1-5A8688EC697B}"/>
    <cellStyle name="Normal_HR7-Z214" xfId="3" xr:uid="{00000000-0005-0000-0000-000006000000}"/>
    <cellStyle name="Normal_TROSKOVNIK-revizija2" xfId="4" xr:uid="{00000000-0005-0000-0000-000008000000}"/>
    <cellStyle name="Normalno 2 2" xfId="15" xr:uid="{55C3E07C-B7F1-4BF6-AFB9-8E53394C40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15</xdr:row>
      <xdr:rowOff>58227</xdr:rowOff>
    </xdr:from>
    <xdr:to>
      <xdr:col>5</xdr:col>
      <xdr:colOff>551292</xdr:colOff>
      <xdr:row>15</xdr:row>
      <xdr:rowOff>1332843</xdr:rowOff>
    </xdr:to>
    <xdr:pic>
      <xdr:nvPicPr>
        <xdr:cNvPr id="3" name="Picture 2">
          <a:extLst>
            <a:ext uri="{FF2B5EF4-FFF2-40B4-BE49-F238E27FC236}">
              <a16:creationId xmlns:a16="http://schemas.microsoft.com/office/drawing/2014/main" id="{E7366D86-A2E3-354C-9D68-AF66DCE49AE5}"/>
            </a:ext>
          </a:extLst>
        </xdr:cNvPr>
        <xdr:cNvPicPr>
          <a:picLocks noChangeAspect="1"/>
        </xdr:cNvPicPr>
      </xdr:nvPicPr>
      <xdr:blipFill>
        <a:blip xmlns:r="http://schemas.openxmlformats.org/officeDocument/2006/relationships" r:embed="rId1"/>
        <a:stretch>
          <a:fillRect/>
        </a:stretch>
      </xdr:blipFill>
      <xdr:spPr>
        <a:xfrm>
          <a:off x="3238500" y="5316027"/>
          <a:ext cx="2246742" cy="12746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1"/>
  <sheetViews>
    <sheetView showZeros="0" view="pageBreakPreview" zoomScaleNormal="100" zoomScaleSheetLayoutView="100" workbookViewId="0">
      <selection activeCell="C12" sqref="C12"/>
    </sheetView>
  </sheetViews>
  <sheetFormatPr defaultColWidth="10" defaultRowHeight="15"/>
  <cols>
    <col min="1" max="1" width="4.7109375" style="45" customWidth="1"/>
    <col min="2" max="2" width="21.140625" style="46" customWidth="1"/>
    <col min="3" max="3" width="30.85546875" style="45" bestFit="1" customWidth="1"/>
    <col min="4" max="4" width="9.85546875" style="45" customWidth="1"/>
    <col min="5" max="5" width="10" style="45" customWidth="1"/>
    <col min="6" max="6" width="10.42578125" style="45" customWidth="1"/>
    <col min="7" max="7" width="12" style="45" customWidth="1"/>
    <col min="8" max="8" width="10.85546875" style="45" customWidth="1"/>
    <col min="9" max="9" width="11" style="45" customWidth="1"/>
    <col min="10" max="10" width="10.28515625" style="45" customWidth="1"/>
    <col min="11" max="256" width="10" style="45"/>
    <col min="257" max="257" width="4.7109375" style="45" customWidth="1"/>
    <col min="258" max="258" width="21.140625" style="45" customWidth="1"/>
    <col min="259" max="259" width="30.85546875" style="45" bestFit="1" customWidth="1"/>
    <col min="260" max="260" width="9.85546875" style="45" customWidth="1"/>
    <col min="261" max="261" width="10" style="45" customWidth="1"/>
    <col min="262" max="262" width="10.42578125" style="45" customWidth="1"/>
    <col min="263" max="263" width="10" style="45"/>
    <col min="264" max="264" width="10.85546875" style="45" customWidth="1"/>
    <col min="265" max="265" width="11" style="45" customWidth="1"/>
    <col min="266" max="266" width="10.28515625" style="45" customWidth="1"/>
    <col min="267" max="512" width="10" style="45"/>
    <col min="513" max="513" width="4.7109375" style="45" customWidth="1"/>
    <col min="514" max="514" width="21.140625" style="45" customWidth="1"/>
    <col min="515" max="515" width="30.85546875" style="45" bestFit="1" customWidth="1"/>
    <col min="516" max="516" width="9.85546875" style="45" customWidth="1"/>
    <col min="517" max="517" width="10" style="45" customWidth="1"/>
    <col min="518" max="518" width="10.42578125" style="45" customWidth="1"/>
    <col min="519" max="519" width="10" style="45"/>
    <col min="520" max="520" width="10.85546875" style="45" customWidth="1"/>
    <col min="521" max="521" width="11" style="45" customWidth="1"/>
    <col min="522" max="522" width="10.28515625" style="45" customWidth="1"/>
    <col min="523" max="768" width="10" style="45"/>
    <col min="769" max="769" width="4.7109375" style="45" customWidth="1"/>
    <col min="770" max="770" width="21.140625" style="45" customWidth="1"/>
    <col min="771" max="771" width="30.85546875" style="45" bestFit="1" customWidth="1"/>
    <col min="772" max="772" width="9.85546875" style="45" customWidth="1"/>
    <col min="773" max="773" width="10" style="45" customWidth="1"/>
    <col min="774" max="774" width="10.42578125" style="45" customWidth="1"/>
    <col min="775" max="775" width="10" style="45"/>
    <col min="776" max="776" width="10.85546875" style="45" customWidth="1"/>
    <col min="777" max="777" width="11" style="45" customWidth="1"/>
    <col min="778" max="778" width="10.28515625" style="45" customWidth="1"/>
    <col min="779" max="1024" width="10" style="45"/>
    <col min="1025" max="1025" width="4.7109375" style="45" customWidth="1"/>
    <col min="1026" max="1026" width="21.140625" style="45" customWidth="1"/>
    <col min="1027" max="1027" width="30.85546875" style="45" bestFit="1" customWidth="1"/>
    <col min="1028" max="1028" width="9.85546875" style="45" customWidth="1"/>
    <col min="1029" max="1029" width="10" style="45" customWidth="1"/>
    <col min="1030" max="1030" width="10.42578125" style="45" customWidth="1"/>
    <col min="1031" max="1031" width="10" style="45"/>
    <col min="1032" max="1032" width="10.85546875" style="45" customWidth="1"/>
    <col min="1033" max="1033" width="11" style="45" customWidth="1"/>
    <col min="1034" max="1034" width="10.28515625" style="45" customWidth="1"/>
    <col min="1035" max="1280" width="10" style="45"/>
    <col min="1281" max="1281" width="4.7109375" style="45" customWidth="1"/>
    <col min="1282" max="1282" width="21.140625" style="45" customWidth="1"/>
    <col min="1283" max="1283" width="30.85546875" style="45" bestFit="1" customWidth="1"/>
    <col min="1284" max="1284" width="9.85546875" style="45" customWidth="1"/>
    <col min="1285" max="1285" width="10" style="45" customWidth="1"/>
    <col min="1286" max="1286" width="10.42578125" style="45" customWidth="1"/>
    <col min="1287" max="1287" width="10" style="45"/>
    <col min="1288" max="1288" width="10.85546875" style="45" customWidth="1"/>
    <col min="1289" max="1289" width="11" style="45" customWidth="1"/>
    <col min="1290" max="1290" width="10.28515625" style="45" customWidth="1"/>
    <col min="1291" max="1536" width="10" style="45"/>
    <col min="1537" max="1537" width="4.7109375" style="45" customWidth="1"/>
    <col min="1538" max="1538" width="21.140625" style="45" customWidth="1"/>
    <col min="1539" max="1539" width="30.85546875" style="45" bestFit="1" customWidth="1"/>
    <col min="1540" max="1540" width="9.85546875" style="45" customWidth="1"/>
    <col min="1541" max="1541" width="10" style="45" customWidth="1"/>
    <col min="1542" max="1542" width="10.42578125" style="45" customWidth="1"/>
    <col min="1543" max="1543" width="10" style="45"/>
    <col min="1544" max="1544" width="10.85546875" style="45" customWidth="1"/>
    <col min="1545" max="1545" width="11" style="45" customWidth="1"/>
    <col min="1546" max="1546" width="10.28515625" style="45" customWidth="1"/>
    <col min="1547" max="1792" width="10" style="45"/>
    <col min="1793" max="1793" width="4.7109375" style="45" customWidth="1"/>
    <col min="1794" max="1794" width="21.140625" style="45" customWidth="1"/>
    <col min="1795" max="1795" width="30.85546875" style="45" bestFit="1" customWidth="1"/>
    <col min="1796" max="1796" width="9.85546875" style="45" customWidth="1"/>
    <col min="1797" max="1797" width="10" style="45" customWidth="1"/>
    <col min="1798" max="1798" width="10.42578125" style="45" customWidth="1"/>
    <col min="1799" max="1799" width="10" style="45"/>
    <col min="1800" max="1800" width="10.85546875" style="45" customWidth="1"/>
    <col min="1801" max="1801" width="11" style="45" customWidth="1"/>
    <col min="1802" max="1802" width="10.28515625" style="45" customWidth="1"/>
    <col min="1803" max="2048" width="10" style="45"/>
    <col min="2049" max="2049" width="4.7109375" style="45" customWidth="1"/>
    <col min="2050" max="2050" width="21.140625" style="45" customWidth="1"/>
    <col min="2051" max="2051" width="30.85546875" style="45" bestFit="1" customWidth="1"/>
    <col min="2052" max="2052" width="9.85546875" style="45" customWidth="1"/>
    <col min="2053" max="2053" width="10" style="45" customWidth="1"/>
    <col min="2054" max="2054" width="10.42578125" style="45" customWidth="1"/>
    <col min="2055" max="2055" width="10" style="45"/>
    <col min="2056" max="2056" width="10.85546875" style="45" customWidth="1"/>
    <col min="2057" max="2057" width="11" style="45" customWidth="1"/>
    <col min="2058" max="2058" width="10.28515625" style="45" customWidth="1"/>
    <col min="2059" max="2304" width="10" style="45"/>
    <col min="2305" max="2305" width="4.7109375" style="45" customWidth="1"/>
    <col min="2306" max="2306" width="21.140625" style="45" customWidth="1"/>
    <col min="2307" max="2307" width="30.85546875" style="45" bestFit="1" customWidth="1"/>
    <col min="2308" max="2308" width="9.85546875" style="45" customWidth="1"/>
    <col min="2309" max="2309" width="10" style="45" customWidth="1"/>
    <col min="2310" max="2310" width="10.42578125" style="45" customWidth="1"/>
    <col min="2311" max="2311" width="10" style="45"/>
    <col min="2312" max="2312" width="10.85546875" style="45" customWidth="1"/>
    <col min="2313" max="2313" width="11" style="45" customWidth="1"/>
    <col min="2314" max="2314" width="10.28515625" style="45" customWidth="1"/>
    <col min="2315" max="2560" width="10" style="45"/>
    <col min="2561" max="2561" width="4.7109375" style="45" customWidth="1"/>
    <col min="2562" max="2562" width="21.140625" style="45" customWidth="1"/>
    <col min="2563" max="2563" width="30.85546875" style="45" bestFit="1" customWidth="1"/>
    <col min="2564" max="2564" width="9.85546875" style="45" customWidth="1"/>
    <col min="2565" max="2565" width="10" style="45" customWidth="1"/>
    <col min="2566" max="2566" width="10.42578125" style="45" customWidth="1"/>
    <col min="2567" max="2567" width="10" style="45"/>
    <col min="2568" max="2568" width="10.85546875" style="45" customWidth="1"/>
    <col min="2569" max="2569" width="11" style="45" customWidth="1"/>
    <col min="2570" max="2570" width="10.28515625" style="45" customWidth="1"/>
    <col min="2571" max="2816" width="10" style="45"/>
    <col min="2817" max="2817" width="4.7109375" style="45" customWidth="1"/>
    <col min="2818" max="2818" width="21.140625" style="45" customWidth="1"/>
    <col min="2819" max="2819" width="30.85546875" style="45" bestFit="1" customWidth="1"/>
    <col min="2820" max="2820" width="9.85546875" style="45" customWidth="1"/>
    <col min="2821" max="2821" width="10" style="45" customWidth="1"/>
    <col min="2822" max="2822" width="10.42578125" style="45" customWidth="1"/>
    <col min="2823" max="2823" width="10" style="45"/>
    <col min="2824" max="2824" width="10.85546875" style="45" customWidth="1"/>
    <col min="2825" max="2825" width="11" style="45" customWidth="1"/>
    <col min="2826" max="2826" width="10.28515625" style="45" customWidth="1"/>
    <col min="2827" max="3072" width="10" style="45"/>
    <col min="3073" max="3073" width="4.7109375" style="45" customWidth="1"/>
    <col min="3074" max="3074" width="21.140625" style="45" customWidth="1"/>
    <col min="3075" max="3075" width="30.85546875" style="45" bestFit="1" customWidth="1"/>
    <col min="3076" max="3076" width="9.85546875" style="45" customWidth="1"/>
    <col min="3077" max="3077" width="10" style="45" customWidth="1"/>
    <col min="3078" max="3078" width="10.42578125" style="45" customWidth="1"/>
    <col min="3079" max="3079" width="10" style="45"/>
    <col min="3080" max="3080" width="10.85546875" style="45" customWidth="1"/>
    <col min="3081" max="3081" width="11" style="45" customWidth="1"/>
    <col min="3082" max="3082" width="10.28515625" style="45" customWidth="1"/>
    <col min="3083" max="3328" width="10" style="45"/>
    <col min="3329" max="3329" width="4.7109375" style="45" customWidth="1"/>
    <col min="3330" max="3330" width="21.140625" style="45" customWidth="1"/>
    <col min="3331" max="3331" width="30.85546875" style="45" bestFit="1" customWidth="1"/>
    <col min="3332" max="3332" width="9.85546875" style="45" customWidth="1"/>
    <col min="3333" max="3333" width="10" style="45" customWidth="1"/>
    <col min="3334" max="3334" width="10.42578125" style="45" customWidth="1"/>
    <col min="3335" max="3335" width="10" style="45"/>
    <col min="3336" max="3336" width="10.85546875" style="45" customWidth="1"/>
    <col min="3337" max="3337" width="11" style="45" customWidth="1"/>
    <col min="3338" max="3338" width="10.28515625" style="45" customWidth="1"/>
    <col min="3339" max="3584" width="10" style="45"/>
    <col min="3585" max="3585" width="4.7109375" style="45" customWidth="1"/>
    <col min="3586" max="3586" width="21.140625" style="45" customWidth="1"/>
    <col min="3587" max="3587" width="30.85546875" style="45" bestFit="1" customWidth="1"/>
    <col min="3588" max="3588" width="9.85546875" style="45" customWidth="1"/>
    <col min="3589" max="3589" width="10" style="45" customWidth="1"/>
    <col min="3590" max="3590" width="10.42578125" style="45" customWidth="1"/>
    <col min="3591" max="3591" width="10" style="45"/>
    <col min="3592" max="3592" width="10.85546875" style="45" customWidth="1"/>
    <col min="3593" max="3593" width="11" style="45" customWidth="1"/>
    <col min="3594" max="3594" width="10.28515625" style="45" customWidth="1"/>
    <col min="3595" max="3840" width="10" style="45"/>
    <col min="3841" max="3841" width="4.7109375" style="45" customWidth="1"/>
    <col min="3842" max="3842" width="21.140625" style="45" customWidth="1"/>
    <col min="3843" max="3843" width="30.85546875" style="45" bestFit="1" customWidth="1"/>
    <col min="3844" max="3844" width="9.85546875" style="45" customWidth="1"/>
    <col min="3845" max="3845" width="10" style="45" customWidth="1"/>
    <col min="3846" max="3846" width="10.42578125" style="45" customWidth="1"/>
    <col min="3847" max="3847" width="10" style="45"/>
    <col min="3848" max="3848" width="10.85546875" style="45" customWidth="1"/>
    <col min="3849" max="3849" width="11" style="45" customWidth="1"/>
    <col min="3850" max="3850" width="10.28515625" style="45" customWidth="1"/>
    <col min="3851" max="4096" width="10" style="45"/>
    <col min="4097" max="4097" width="4.7109375" style="45" customWidth="1"/>
    <col min="4098" max="4098" width="21.140625" style="45" customWidth="1"/>
    <col min="4099" max="4099" width="30.85546875" style="45" bestFit="1" customWidth="1"/>
    <col min="4100" max="4100" width="9.85546875" style="45" customWidth="1"/>
    <col min="4101" max="4101" width="10" style="45" customWidth="1"/>
    <col min="4102" max="4102" width="10.42578125" style="45" customWidth="1"/>
    <col min="4103" max="4103" width="10" style="45"/>
    <col min="4104" max="4104" width="10.85546875" style="45" customWidth="1"/>
    <col min="4105" max="4105" width="11" style="45" customWidth="1"/>
    <col min="4106" max="4106" width="10.28515625" style="45" customWidth="1"/>
    <col min="4107" max="4352" width="10" style="45"/>
    <col min="4353" max="4353" width="4.7109375" style="45" customWidth="1"/>
    <col min="4354" max="4354" width="21.140625" style="45" customWidth="1"/>
    <col min="4355" max="4355" width="30.85546875" style="45" bestFit="1" customWidth="1"/>
    <col min="4356" max="4356" width="9.85546875" style="45" customWidth="1"/>
    <col min="4357" max="4357" width="10" style="45" customWidth="1"/>
    <col min="4358" max="4358" width="10.42578125" style="45" customWidth="1"/>
    <col min="4359" max="4359" width="10" style="45"/>
    <col min="4360" max="4360" width="10.85546875" style="45" customWidth="1"/>
    <col min="4361" max="4361" width="11" style="45" customWidth="1"/>
    <col min="4362" max="4362" width="10.28515625" style="45" customWidth="1"/>
    <col min="4363" max="4608" width="10" style="45"/>
    <col min="4609" max="4609" width="4.7109375" style="45" customWidth="1"/>
    <col min="4610" max="4610" width="21.140625" style="45" customWidth="1"/>
    <col min="4611" max="4611" width="30.85546875" style="45" bestFit="1" customWidth="1"/>
    <col min="4612" max="4612" width="9.85546875" style="45" customWidth="1"/>
    <col min="4613" max="4613" width="10" style="45" customWidth="1"/>
    <col min="4614" max="4614" width="10.42578125" style="45" customWidth="1"/>
    <col min="4615" max="4615" width="10" style="45"/>
    <col min="4616" max="4616" width="10.85546875" style="45" customWidth="1"/>
    <col min="4617" max="4617" width="11" style="45" customWidth="1"/>
    <col min="4618" max="4618" width="10.28515625" style="45" customWidth="1"/>
    <col min="4619" max="4864" width="10" style="45"/>
    <col min="4865" max="4865" width="4.7109375" style="45" customWidth="1"/>
    <col min="4866" max="4866" width="21.140625" style="45" customWidth="1"/>
    <col min="4867" max="4867" width="30.85546875" style="45" bestFit="1" customWidth="1"/>
    <col min="4868" max="4868" width="9.85546875" style="45" customWidth="1"/>
    <col min="4869" max="4869" width="10" style="45" customWidth="1"/>
    <col min="4870" max="4870" width="10.42578125" style="45" customWidth="1"/>
    <col min="4871" max="4871" width="10" style="45"/>
    <col min="4872" max="4872" width="10.85546875" style="45" customWidth="1"/>
    <col min="4873" max="4873" width="11" style="45" customWidth="1"/>
    <col min="4874" max="4874" width="10.28515625" style="45" customWidth="1"/>
    <col min="4875" max="5120" width="10" style="45"/>
    <col min="5121" max="5121" width="4.7109375" style="45" customWidth="1"/>
    <col min="5122" max="5122" width="21.140625" style="45" customWidth="1"/>
    <col min="5123" max="5123" width="30.85546875" style="45" bestFit="1" customWidth="1"/>
    <col min="5124" max="5124" width="9.85546875" style="45" customWidth="1"/>
    <col min="5125" max="5125" width="10" style="45" customWidth="1"/>
    <col min="5126" max="5126" width="10.42578125" style="45" customWidth="1"/>
    <col min="5127" max="5127" width="10" style="45"/>
    <col min="5128" max="5128" width="10.85546875" style="45" customWidth="1"/>
    <col min="5129" max="5129" width="11" style="45" customWidth="1"/>
    <col min="5130" max="5130" width="10.28515625" style="45" customWidth="1"/>
    <col min="5131" max="5376" width="10" style="45"/>
    <col min="5377" max="5377" width="4.7109375" style="45" customWidth="1"/>
    <col min="5378" max="5378" width="21.140625" style="45" customWidth="1"/>
    <col min="5379" max="5379" width="30.85546875" style="45" bestFit="1" customWidth="1"/>
    <col min="5380" max="5380" width="9.85546875" style="45" customWidth="1"/>
    <col min="5381" max="5381" width="10" style="45" customWidth="1"/>
    <col min="5382" max="5382" width="10.42578125" style="45" customWidth="1"/>
    <col min="5383" max="5383" width="10" style="45"/>
    <col min="5384" max="5384" width="10.85546875" style="45" customWidth="1"/>
    <col min="5385" max="5385" width="11" style="45" customWidth="1"/>
    <col min="5386" max="5386" width="10.28515625" style="45" customWidth="1"/>
    <col min="5387" max="5632" width="10" style="45"/>
    <col min="5633" max="5633" width="4.7109375" style="45" customWidth="1"/>
    <col min="5634" max="5634" width="21.140625" style="45" customWidth="1"/>
    <col min="5635" max="5635" width="30.85546875" style="45" bestFit="1" customWidth="1"/>
    <col min="5636" max="5636" width="9.85546875" style="45" customWidth="1"/>
    <col min="5637" max="5637" width="10" style="45" customWidth="1"/>
    <col min="5638" max="5638" width="10.42578125" style="45" customWidth="1"/>
    <col min="5639" max="5639" width="10" style="45"/>
    <col min="5640" max="5640" width="10.85546875" style="45" customWidth="1"/>
    <col min="5641" max="5641" width="11" style="45" customWidth="1"/>
    <col min="5642" max="5642" width="10.28515625" style="45" customWidth="1"/>
    <col min="5643" max="5888" width="10" style="45"/>
    <col min="5889" max="5889" width="4.7109375" style="45" customWidth="1"/>
    <col min="5890" max="5890" width="21.140625" style="45" customWidth="1"/>
    <col min="5891" max="5891" width="30.85546875" style="45" bestFit="1" customWidth="1"/>
    <col min="5892" max="5892" width="9.85546875" style="45" customWidth="1"/>
    <col min="5893" max="5893" width="10" style="45" customWidth="1"/>
    <col min="5894" max="5894" width="10.42578125" style="45" customWidth="1"/>
    <col min="5895" max="5895" width="10" style="45"/>
    <col min="5896" max="5896" width="10.85546875" style="45" customWidth="1"/>
    <col min="5897" max="5897" width="11" style="45" customWidth="1"/>
    <col min="5898" max="5898" width="10.28515625" style="45" customWidth="1"/>
    <col min="5899" max="6144" width="10" style="45"/>
    <col min="6145" max="6145" width="4.7109375" style="45" customWidth="1"/>
    <col min="6146" max="6146" width="21.140625" style="45" customWidth="1"/>
    <col min="6147" max="6147" width="30.85546875" style="45" bestFit="1" customWidth="1"/>
    <col min="6148" max="6148" width="9.85546875" style="45" customWidth="1"/>
    <col min="6149" max="6149" width="10" style="45" customWidth="1"/>
    <col min="6150" max="6150" width="10.42578125" style="45" customWidth="1"/>
    <col min="6151" max="6151" width="10" style="45"/>
    <col min="6152" max="6152" width="10.85546875" style="45" customWidth="1"/>
    <col min="6153" max="6153" width="11" style="45" customWidth="1"/>
    <col min="6154" max="6154" width="10.28515625" style="45" customWidth="1"/>
    <col min="6155" max="6400" width="10" style="45"/>
    <col min="6401" max="6401" width="4.7109375" style="45" customWidth="1"/>
    <col min="6402" max="6402" width="21.140625" style="45" customWidth="1"/>
    <col min="6403" max="6403" width="30.85546875" style="45" bestFit="1" customWidth="1"/>
    <col min="6404" max="6404" width="9.85546875" style="45" customWidth="1"/>
    <col min="6405" max="6405" width="10" style="45" customWidth="1"/>
    <col min="6406" max="6406" width="10.42578125" style="45" customWidth="1"/>
    <col min="6407" max="6407" width="10" style="45"/>
    <col min="6408" max="6408" width="10.85546875" style="45" customWidth="1"/>
    <col min="6409" max="6409" width="11" style="45" customWidth="1"/>
    <col min="6410" max="6410" width="10.28515625" style="45" customWidth="1"/>
    <col min="6411" max="6656" width="10" style="45"/>
    <col min="6657" max="6657" width="4.7109375" style="45" customWidth="1"/>
    <col min="6658" max="6658" width="21.140625" style="45" customWidth="1"/>
    <col min="6659" max="6659" width="30.85546875" style="45" bestFit="1" customWidth="1"/>
    <col min="6660" max="6660" width="9.85546875" style="45" customWidth="1"/>
    <col min="6661" max="6661" width="10" style="45" customWidth="1"/>
    <col min="6662" max="6662" width="10.42578125" style="45" customWidth="1"/>
    <col min="6663" max="6663" width="10" style="45"/>
    <col min="6664" max="6664" width="10.85546875" style="45" customWidth="1"/>
    <col min="6665" max="6665" width="11" style="45" customWidth="1"/>
    <col min="6666" max="6666" width="10.28515625" style="45" customWidth="1"/>
    <col min="6667" max="6912" width="10" style="45"/>
    <col min="6913" max="6913" width="4.7109375" style="45" customWidth="1"/>
    <col min="6914" max="6914" width="21.140625" style="45" customWidth="1"/>
    <col min="6915" max="6915" width="30.85546875" style="45" bestFit="1" customWidth="1"/>
    <col min="6916" max="6916" width="9.85546875" style="45" customWidth="1"/>
    <col min="6917" max="6917" width="10" style="45" customWidth="1"/>
    <col min="6918" max="6918" width="10.42578125" style="45" customWidth="1"/>
    <col min="6919" max="6919" width="10" style="45"/>
    <col min="6920" max="6920" width="10.85546875" style="45" customWidth="1"/>
    <col min="6921" max="6921" width="11" style="45" customWidth="1"/>
    <col min="6922" max="6922" width="10.28515625" style="45" customWidth="1"/>
    <col min="6923" max="7168" width="10" style="45"/>
    <col min="7169" max="7169" width="4.7109375" style="45" customWidth="1"/>
    <col min="7170" max="7170" width="21.140625" style="45" customWidth="1"/>
    <col min="7171" max="7171" width="30.85546875" style="45" bestFit="1" customWidth="1"/>
    <col min="7172" max="7172" width="9.85546875" style="45" customWidth="1"/>
    <col min="7173" max="7173" width="10" style="45" customWidth="1"/>
    <col min="7174" max="7174" width="10.42578125" style="45" customWidth="1"/>
    <col min="7175" max="7175" width="10" style="45"/>
    <col min="7176" max="7176" width="10.85546875" style="45" customWidth="1"/>
    <col min="7177" max="7177" width="11" style="45" customWidth="1"/>
    <col min="7178" max="7178" width="10.28515625" style="45" customWidth="1"/>
    <col min="7179" max="7424" width="10" style="45"/>
    <col min="7425" max="7425" width="4.7109375" style="45" customWidth="1"/>
    <col min="7426" max="7426" width="21.140625" style="45" customWidth="1"/>
    <col min="7427" max="7427" width="30.85546875" style="45" bestFit="1" customWidth="1"/>
    <col min="7428" max="7428" width="9.85546875" style="45" customWidth="1"/>
    <col min="7429" max="7429" width="10" style="45" customWidth="1"/>
    <col min="7430" max="7430" width="10.42578125" style="45" customWidth="1"/>
    <col min="7431" max="7431" width="10" style="45"/>
    <col min="7432" max="7432" width="10.85546875" style="45" customWidth="1"/>
    <col min="7433" max="7433" width="11" style="45" customWidth="1"/>
    <col min="7434" max="7434" width="10.28515625" style="45" customWidth="1"/>
    <col min="7435" max="7680" width="10" style="45"/>
    <col min="7681" max="7681" width="4.7109375" style="45" customWidth="1"/>
    <col min="7682" max="7682" width="21.140625" style="45" customWidth="1"/>
    <col min="7683" max="7683" width="30.85546875" style="45" bestFit="1" customWidth="1"/>
    <col min="7684" max="7684" width="9.85546875" style="45" customWidth="1"/>
    <col min="7685" max="7685" width="10" style="45" customWidth="1"/>
    <col min="7686" max="7686" width="10.42578125" style="45" customWidth="1"/>
    <col min="7687" max="7687" width="10" style="45"/>
    <col min="7688" max="7688" width="10.85546875" style="45" customWidth="1"/>
    <col min="7689" max="7689" width="11" style="45" customWidth="1"/>
    <col min="7690" max="7690" width="10.28515625" style="45" customWidth="1"/>
    <col min="7691" max="7936" width="10" style="45"/>
    <col min="7937" max="7937" width="4.7109375" style="45" customWidth="1"/>
    <col min="7938" max="7938" width="21.140625" style="45" customWidth="1"/>
    <col min="7939" max="7939" width="30.85546875" style="45" bestFit="1" customWidth="1"/>
    <col min="7940" max="7940" width="9.85546875" style="45" customWidth="1"/>
    <col min="7941" max="7941" width="10" style="45" customWidth="1"/>
    <col min="7942" max="7942" width="10.42578125" style="45" customWidth="1"/>
    <col min="7943" max="7943" width="10" style="45"/>
    <col min="7944" max="7944" width="10.85546875" style="45" customWidth="1"/>
    <col min="7945" max="7945" width="11" style="45" customWidth="1"/>
    <col min="7946" max="7946" width="10.28515625" style="45" customWidth="1"/>
    <col min="7947" max="8192" width="10" style="45"/>
    <col min="8193" max="8193" width="4.7109375" style="45" customWidth="1"/>
    <col min="8194" max="8194" width="21.140625" style="45" customWidth="1"/>
    <col min="8195" max="8195" width="30.85546875" style="45" bestFit="1" customWidth="1"/>
    <col min="8196" max="8196" width="9.85546875" style="45" customWidth="1"/>
    <col min="8197" max="8197" width="10" style="45" customWidth="1"/>
    <col min="8198" max="8198" width="10.42578125" style="45" customWidth="1"/>
    <col min="8199" max="8199" width="10" style="45"/>
    <col min="8200" max="8200" width="10.85546875" style="45" customWidth="1"/>
    <col min="8201" max="8201" width="11" style="45" customWidth="1"/>
    <col min="8202" max="8202" width="10.28515625" style="45" customWidth="1"/>
    <col min="8203" max="8448" width="10" style="45"/>
    <col min="8449" max="8449" width="4.7109375" style="45" customWidth="1"/>
    <col min="8450" max="8450" width="21.140625" style="45" customWidth="1"/>
    <col min="8451" max="8451" width="30.85546875" style="45" bestFit="1" customWidth="1"/>
    <col min="8452" max="8452" width="9.85546875" style="45" customWidth="1"/>
    <col min="8453" max="8453" width="10" style="45" customWidth="1"/>
    <col min="8454" max="8454" width="10.42578125" style="45" customWidth="1"/>
    <col min="8455" max="8455" width="10" style="45"/>
    <col min="8456" max="8456" width="10.85546875" style="45" customWidth="1"/>
    <col min="8457" max="8457" width="11" style="45" customWidth="1"/>
    <col min="8458" max="8458" width="10.28515625" style="45" customWidth="1"/>
    <col min="8459" max="8704" width="10" style="45"/>
    <col min="8705" max="8705" width="4.7109375" style="45" customWidth="1"/>
    <col min="8706" max="8706" width="21.140625" style="45" customWidth="1"/>
    <col min="8707" max="8707" width="30.85546875" style="45" bestFit="1" customWidth="1"/>
    <col min="8708" max="8708" width="9.85546875" style="45" customWidth="1"/>
    <col min="8709" max="8709" width="10" style="45" customWidth="1"/>
    <col min="8710" max="8710" width="10.42578125" style="45" customWidth="1"/>
    <col min="8711" max="8711" width="10" style="45"/>
    <col min="8712" max="8712" width="10.85546875" style="45" customWidth="1"/>
    <col min="8713" max="8713" width="11" style="45" customWidth="1"/>
    <col min="8714" max="8714" width="10.28515625" style="45" customWidth="1"/>
    <col min="8715" max="8960" width="10" style="45"/>
    <col min="8961" max="8961" width="4.7109375" style="45" customWidth="1"/>
    <col min="8962" max="8962" width="21.140625" style="45" customWidth="1"/>
    <col min="8963" max="8963" width="30.85546875" style="45" bestFit="1" customWidth="1"/>
    <col min="8964" max="8964" width="9.85546875" style="45" customWidth="1"/>
    <col min="8965" max="8965" width="10" style="45" customWidth="1"/>
    <col min="8966" max="8966" width="10.42578125" style="45" customWidth="1"/>
    <col min="8967" max="8967" width="10" style="45"/>
    <col min="8968" max="8968" width="10.85546875" style="45" customWidth="1"/>
    <col min="8969" max="8969" width="11" style="45" customWidth="1"/>
    <col min="8970" max="8970" width="10.28515625" style="45" customWidth="1"/>
    <col min="8971" max="9216" width="10" style="45"/>
    <col min="9217" max="9217" width="4.7109375" style="45" customWidth="1"/>
    <col min="9218" max="9218" width="21.140625" style="45" customWidth="1"/>
    <col min="9219" max="9219" width="30.85546875" style="45" bestFit="1" customWidth="1"/>
    <col min="9220" max="9220" width="9.85546875" style="45" customWidth="1"/>
    <col min="9221" max="9221" width="10" style="45" customWidth="1"/>
    <col min="9222" max="9222" width="10.42578125" style="45" customWidth="1"/>
    <col min="9223" max="9223" width="10" style="45"/>
    <col min="9224" max="9224" width="10.85546875" style="45" customWidth="1"/>
    <col min="9225" max="9225" width="11" style="45" customWidth="1"/>
    <col min="9226" max="9226" width="10.28515625" style="45" customWidth="1"/>
    <col min="9227" max="9472" width="10" style="45"/>
    <col min="9473" max="9473" width="4.7109375" style="45" customWidth="1"/>
    <col min="9474" max="9474" width="21.140625" style="45" customWidth="1"/>
    <col min="9475" max="9475" width="30.85546875" style="45" bestFit="1" customWidth="1"/>
    <col min="9476" max="9476" width="9.85546875" style="45" customWidth="1"/>
    <col min="9477" max="9477" width="10" style="45" customWidth="1"/>
    <col min="9478" max="9478" width="10.42578125" style="45" customWidth="1"/>
    <col min="9479" max="9479" width="10" style="45"/>
    <col min="9480" max="9480" width="10.85546875" style="45" customWidth="1"/>
    <col min="9481" max="9481" width="11" style="45" customWidth="1"/>
    <col min="9482" max="9482" width="10.28515625" style="45" customWidth="1"/>
    <col min="9483" max="9728" width="10" style="45"/>
    <col min="9729" max="9729" width="4.7109375" style="45" customWidth="1"/>
    <col min="9730" max="9730" width="21.140625" style="45" customWidth="1"/>
    <col min="9731" max="9731" width="30.85546875" style="45" bestFit="1" customWidth="1"/>
    <col min="9732" max="9732" width="9.85546875" style="45" customWidth="1"/>
    <col min="9733" max="9733" width="10" style="45" customWidth="1"/>
    <col min="9734" max="9734" width="10.42578125" style="45" customWidth="1"/>
    <col min="9735" max="9735" width="10" style="45"/>
    <col min="9736" max="9736" width="10.85546875" style="45" customWidth="1"/>
    <col min="9737" max="9737" width="11" style="45" customWidth="1"/>
    <col min="9738" max="9738" width="10.28515625" style="45" customWidth="1"/>
    <col min="9739" max="9984" width="10" style="45"/>
    <col min="9985" max="9985" width="4.7109375" style="45" customWidth="1"/>
    <col min="9986" max="9986" width="21.140625" style="45" customWidth="1"/>
    <col min="9987" max="9987" width="30.85546875" style="45" bestFit="1" customWidth="1"/>
    <col min="9988" max="9988" width="9.85546875" style="45" customWidth="1"/>
    <col min="9989" max="9989" width="10" style="45" customWidth="1"/>
    <col min="9990" max="9990" width="10.42578125" style="45" customWidth="1"/>
    <col min="9991" max="9991" width="10" style="45"/>
    <col min="9992" max="9992" width="10.85546875" style="45" customWidth="1"/>
    <col min="9993" max="9993" width="11" style="45" customWidth="1"/>
    <col min="9994" max="9994" width="10.28515625" style="45" customWidth="1"/>
    <col min="9995" max="10240" width="10" style="45"/>
    <col min="10241" max="10241" width="4.7109375" style="45" customWidth="1"/>
    <col min="10242" max="10242" width="21.140625" style="45" customWidth="1"/>
    <col min="10243" max="10243" width="30.85546875" style="45" bestFit="1" customWidth="1"/>
    <col min="10244" max="10244" width="9.85546875" style="45" customWidth="1"/>
    <col min="10245" max="10245" width="10" style="45" customWidth="1"/>
    <col min="10246" max="10246" width="10.42578125" style="45" customWidth="1"/>
    <col min="10247" max="10247" width="10" style="45"/>
    <col min="10248" max="10248" width="10.85546875" style="45" customWidth="1"/>
    <col min="10249" max="10249" width="11" style="45" customWidth="1"/>
    <col min="10250" max="10250" width="10.28515625" style="45" customWidth="1"/>
    <col min="10251" max="10496" width="10" style="45"/>
    <col min="10497" max="10497" width="4.7109375" style="45" customWidth="1"/>
    <col min="10498" max="10498" width="21.140625" style="45" customWidth="1"/>
    <col min="10499" max="10499" width="30.85546875" style="45" bestFit="1" customWidth="1"/>
    <col min="10500" max="10500" width="9.85546875" style="45" customWidth="1"/>
    <col min="10501" max="10501" width="10" style="45" customWidth="1"/>
    <col min="10502" max="10502" width="10.42578125" style="45" customWidth="1"/>
    <col min="10503" max="10503" width="10" style="45"/>
    <col min="10504" max="10504" width="10.85546875" style="45" customWidth="1"/>
    <col min="10505" max="10505" width="11" style="45" customWidth="1"/>
    <col min="10506" max="10506" width="10.28515625" style="45" customWidth="1"/>
    <col min="10507" max="10752" width="10" style="45"/>
    <col min="10753" max="10753" width="4.7109375" style="45" customWidth="1"/>
    <col min="10754" max="10754" width="21.140625" style="45" customWidth="1"/>
    <col min="10755" max="10755" width="30.85546875" style="45" bestFit="1" customWidth="1"/>
    <col min="10756" max="10756" width="9.85546875" style="45" customWidth="1"/>
    <col min="10757" max="10757" width="10" style="45" customWidth="1"/>
    <col min="10758" max="10758" width="10.42578125" style="45" customWidth="1"/>
    <col min="10759" max="10759" width="10" style="45"/>
    <col min="10760" max="10760" width="10.85546875" style="45" customWidth="1"/>
    <col min="10761" max="10761" width="11" style="45" customWidth="1"/>
    <col min="10762" max="10762" width="10.28515625" style="45" customWidth="1"/>
    <col min="10763" max="11008" width="10" style="45"/>
    <col min="11009" max="11009" width="4.7109375" style="45" customWidth="1"/>
    <col min="11010" max="11010" width="21.140625" style="45" customWidth="1"/>
    <col min="11011" max="11011" width="30.85546875" style="45" bestFit="1" customWidth="1"/>
    <col min="11012" max="11012" width="9.85546875" style="45" customWidth="1"/>
    <col min="11013" max="11013" width="10" style="45" customWidth="1"/>
    <col min="11014" max="11014" width="10.42578125" style="45" customWidth="1"/>
    <col min="11015" max="11015" width="10" style="45"/>
    <col min="11016" max="11016" width="10.85546875" style="45" customWidth="1"/>
    <col min="11017" max="11017" width="11" style="45" customWidth="1"/>
    <col min="11018" max="11018" width="10.28515625" style="45" customWidth="1"/>
    <col min="11019" max="11264" width="10" style="45"/>
    <col min="11265" max="11265" width="4.7109375" style="45" customWidth="1"/>
    <col min="11266" max="11266" width="21.140625" style="45" customWidth="1"/>
    <col min="11267" max="11267" width="30.85546875" style="45" bestFit="1" customWidth="1"/>
    <col min="11268" max="11268" width="9.85546875" style="45" customWidth="1"/>
    <col min="11269" max="11269" width="10" style="45" customWidth="1"/>
    <col min="11270" max="11270" width="10.42578125" style="45" customWidth="1"/>
    <col min="11271" max="11271" width="10" style="45"/>
    <col min="11272" max="11272" width="10.85546875" style="45" customWidth="1"/>
    <col min="11273" max="11273" width="11" style="45" customWidth="1"/>
    <col min="11274" max="11274" width="10.28515625" style="45" customWidth="1"/>
    <col min="11275" max="11520" width="10" style="45"/>
    <col min="11521" max="11521" width="4.7109375" style="45" customWidth="1"/>
    <col min="11522" max="11522" width="21.140625" style="45" customWidth="1"/>
    <col min="11523" max="11523" width="30.85546875" style="45" bestFit="1" customWidth="1"/>
    <col min="11524" max="11524" width="9.85546875" style="45" customWidth="1"/>
    <col min="11525" max="11525" width="10" style="45" customWidth="1"/>
    <col min="11526" max="11526" width="10.42578125" style="45" customWidth="1"/>
    <col min="11527" max="11527" width="10" style="45"/>
    <col min="11528" max="11528" width="10.85546875" style="45" customWidth="1"/>
    <col min="11529" max="11529" width="11" style="45" customWidth="1"/>
    <col min="11530" max="11530" width="10.28515625" style="45" customWidth="1"/>
    <col min="11531" max="11776" width="10" style="45"/>
    <col min="11777" max="11777" width="4.7109375" style="45" customWidth="1"/>
    <col min="11778" max="11778" width="21.140625" style="45" customWidth="1"/>
    <col min="11779" max="11779" width="30.85546875" style="45" bestFit="1" customWidth="1"/>
    <col min="11780" max="11780" width="9.85546875" style="45" customWidth="1"/>
    <col min="11781" max="11781" width="10" style="45" customWidth="1"/>
    <col min="11782" max="11782" width="10.42578125" style="45" customWidth="1"/>
    <col min="11783" max="11783" width="10" style="45"/>
    <col min="11784" max="11784" width="10.85546875" style="45" customWidth="1"/>
    <col min="11785" max="11785" width="11" style="45" customWidth="1"/>
    <col min="11786" max="11786" width="10.28515625" style="45" customWidth="1"/>
    <col min="11787" max="12032" width="10" style="45"/>
    <col min="12033" max="12033" width="4.7109375" style="45" customWidth="1"/>
    <col min="12034" max="12034" width="21.140625" style="45" customWidth="1"/>
    <col min="12035" max="12035" width="30.85546875" style="45" bestFit="1" customWidth="1"/>
    <col min="12036" max="12036" width="9.85546875" style="45" customWidth="1"/>
    <col min="12037" max="12037" width="10" style="45" customWidth="1"/>
    <col min="12038" max="12038" width="10.42578125" style="45" customWidth="1"/>
    <col min="12039" max="12039" width="10" style="45"/>
    <col min="12040" max="12040" width="10.85546875" style="45" customWidth="1"/>
    <col min="12041" max="12041" width="11" style="45" customWidth="1"/>
    <col min="12042" max="12042" width="10.28515625" style="45" customWidth="1"/>
    <col min="12043" max="12288" width="10" style="45"/>
    <col min="12289" max="12289" width="4.7109375" style="45" customWidth="1"/>
    <col min="12290" max="12290" width="21.140625" style="45" customWidth="1"/>
    <col min="12291" max="12291" width="30.85546875" style="45" bestFit="1" customWidth="1"/>
    <col min="12292" max="12292" width="9.85546875" style="45" customWidth="1"/>
    <col min="12293" max="12293" width="10" style="45" customWidth="1"/>
    <col min="12294" max="12294" width="10.42578125" style="45" customWidth="1"/>
    <col min="12295" max="12295" width="10" style="45"/>
    <col min="12296" max="12296" width="10.85546875" style="45" customWidth="1"/>
    <col min="12297" max="12297" width="11" style="45" customWidth="1"/>
    <col min="12298" max="12298" width="10.28515625" style="45" customWidth="1"/>
    <col min="12299" max="12544" width="10" style="45"/>
    <col min="12545" max="12545" width="4.7109375" style="45" customWidth="1"/>
    <col min="12546" max="12546" width="21.140625" style="45" customWidth="1"/>
    <col min="12547" max="12547" width="30.85546875" style="45" bestFit="1" customWidth="1"/>
    <col min="12548" max="12548" width="9.85546875" style="45" customWidth="1"/>
    <col min="12549" max="12549" width="10" style="45" customWidth="1"/>
    <col min="12550" max="12550" width="10.42578125" style="45" customWidth="1"/>
    <col min="12551" max="12551" width="10" style="45"/>
    <col min="12552" max="12552" width="10.85546875" style="45" customWidth="1"/>
    <col min="12553" max="12553" width="11" style="45" customWidth="1"/>
    <col min="12554" max="12554" width="10.28515625" style="45" customWidth="1"/>
    <col min="12555" max="12800" width="10" style="45"/>
    <col min="12801" max="12801" width="4.7109375" style="45" customWidth="1"/>
    <col min="12802" max="12802" width="21.140625" style="45" customWidth="1"/>
    <col min="12803" max="12803" width="30.85546875" style="45" bestFit="1" customWidth="1"/>
    <col min="12804" max="12804" width="9.85546875" style="45" customWidth="1"/>
    <col min="12805" max="12805" width="10" style="45" customWidth="1"/>
    <col min="12806" max="12806" width="10.42578125" style="45" customWidth="1"/>
    <col min="12807" max="12807" width="10" style="45"/>
    <col min="12808" max="12808" width="10.85546875" style="45" customWidth="1"/>
    <col min="12809" max="12809" width="11" style="45" customWidth="1"/>
    <col min="12810" max="12810" width="10.28515625" style="45" customWidth="1"/>
    <col min="12811" max="13056" width="10" style="45"/>
    <col min="13057" max="13057" width="4.7109375" style="45" customWidth="1"/>
    <col min="13058" max="13058" width="21.140625" style="45" customWidth="1"/>
    <col min="13059" max="13059" width="30.85546875" style="45" bestFit="1" customWidth="1"/>
    <col min="13060" max="13060" width="9.85546875" style="45" customWidth="1"/>
    <col min="13061" max="13061" width="10" style="45" customWidth="1"/>
    <col min="13062" max="13062" width="10.42578125" style="45" customWidth="1"/>
    <col min="13063" max="13063" width="10" style="45"/>
    <col min="13064" max="13064" width="10.85546875" style="45" customWidth="1"/>
    <col min="13065" max="13065" width="11" style="45" customWidth="1"/>
    <col min="13066" max="13066" width="10.28515625" style="45" customWidth="1"/>
    <col min="13067" max="13312" width="10" style="45"/>
    <col min="13313" max="13313" width="4.7109375" style="45" customWidth="1"/>
    <col min="13314" max="13314" width="21.140625" style="45" customWidth="1"/>
    <col min="13315" max="13315" width="30.85546875" style="45" bestFit="1" customWidth="1"/>
    <col min="13316" max="13316" width="9.85546875" style="45" customWidth="1"/>
    <col min="13317" max="13317" width="10" style="45" customWidth="1"/>
    <col min="13318" max="13318" width="10.42578125" style="45" customWidth="1"/>
    <col min="13319" max="13319" width="10" style="45"/>
    <col min="13320" max="13320" width="10.85546875" style="45" customWidth="1"/>
    <col min="13321" max="13321" width="11" style="45" customWidth="1"/>
    <col min="13322" max="13322" width="10.28515625" style="45" customWidth="1"/>
    <col min="13323" max="13568" width="10" style="45"/>
    <col min="13569" max="13569" width="4.7109375" style="45" customWidth="1"/>
    <col min="13570" max="13570" width="21.140625" style="45" customWidth="1"/>
    <col min="13571" max="13571" width="30.85546875" style="45" bestFit="1" customWidth="1"/>
    <col min="13572" max="13572" width="9.85546875" style="45" customWidth="1"/>
    <col min="13573" max="13573" width="10" style="45" customWidth="1"/>
    <col min="13574" max="13574" width="10.42578125" style="45" customWidth="1"/>
    <col min="13575" max="13575" width="10" style="45"/>
    <col min="13576" max="13576" width="10.85546875" style="45" customWidth="1"/>
    <col min="13577" max="13577" width="11" style="45" customWidth="1"/>
    <col min="13578" max="13578" width="10.28515625" style="45" customWidth="1"/>
    <col min="13579" max="13824" width="10" style="45"/>
    <col min="13825" max="13825" width="4.7109375" style="45" customWidth="1"/>
    <col min="13826" max="13826" width="21.140625" style="45" customWidth="1"/>
    <col min="13827" max="13827" width="30.85546875" style="45" bestFit="1" customWidth="1"/>
    <col min="13828" max="13828" width="9.85546875" style="45" customWidth="1"/>
    <col min="13829" max="13829" width="10" style="45" customWidth="1"/>
    <col min="13830" max="13830" width="10.42578125" style="45" customWidth="1"/>
    <col min="13831" max="13831" width="10" style="45"/>
    <col min="13832" max="13832" width="10.85546875" style="45" customWidth="1"/>
    <col min="13833" max="13833" width="11" style="45" customWidth="1"/>
    <col min="13834" max="13834" width="10.28515625" style="45" customWidth="1"/>
    <col min="13835" max="14080" width="10" style="45"/>
    <col min="14081" max="14081" width="4.7109375" style="45" customWidth="1"/>
    <col min="14082" max="14082" width="21.140625" style="45" customWidth="1"/>
    <col min="14083" max="14083" width="30.85546875" style="45" bestFit="1" customWidth="1"/>
    <col min="14084" max="14084" width="9.85546875" style="45" customWidth="1"/>
    <col min="14085" max="14085" width="10" style="45" customWidth="1"/>
    <col min="14086" max="14086" width="10.42578125" style="45" customWidth="1"/>
    <col min="14087" max="14087" width="10" style="45"/>
    <col min="14088" max="14088" width="10.85546875" style="45" customWidth="1"/>
    <col min="14089" max="14089" width="11" style="45" customWidth="1"/>
    <col min="14090" max="14090" width="10.28515625" style="45" customWidth="1"/>
    <col min="14091" max="14336" width="10" style="45"/>
    <col min="14337" max="14337" width="4.7109375" style="45" customWidth="1"/>
    <col min="14338" max="14338" width="21.140625" style="45" customWidth="1"/>
    <col min="14339" max="14339" width="30.85546875" style="45" bestFit="1" customWidth="1"/>
    <col min="14340" max="14340" width="9.85546875" style="45" customWidth="1"/>
    <col min="14341" max="14341" width="10" style="45" customWidth="1"/>
    <col min="14342" max="14342" width="10.42578125" style="45" customWidth="1"/>
    <col min="14343" max="14343" width="10" style="45"/>
    <col min="14344" max="14344" width="10.85546875" style="45" customWidth="1"/>
    <col min="14345" max="14345" width="11" style="45" customWidth="1"/>
    <col min="14346" max="14346" width="10.28515625" style="45" customWidth="1"/>
    <col min="14347" max="14592" width="10" style="45"/>
    <col min="14593" max="14593" width="4.7109375" style="45" customWidth="1"/>
    <col min="14594" max="14594" width="21.140625" style="45" customWidth="1"/>
    <col min="14595" max="14595" width="30.85546875" style="45" bestFit="1" customWidth="1"/>
    <col min="14596" max="14596" width="9.85546875" style="45" customWidth="1"/>
    <col min="14597" max="14597" width="10" style="45" customWidth="1"/>
    <col min="14598" max="14598" width="10.42578125" style="45" customWidth="1"/>
    <col min="14599" max="14599" width="10" style="45"/>
    <col min="14600" max="14600" width="10.85546875" style="45" customWidth="1"/>
    <col min="14601" max="14601" width="11" style="45" customWidth="1"/>
    <col min="14602" max="14602" width="10.28515625" style="45" customWidth="1"/>
    <col min="14603" max="14848" width="10" style="45"/>
    <col min="14849" max="14849" width="4.7109375" style="45" customWidth="1"/>
    <col min="14850" max="14850" width="21.140625" style="45" customWidth="1"/>
    <col min="14851" max="14851" width="30.85546875" style="45" bestFit="1" customWidth="1"/>
    <col min="14852" max="14852" width="9.85546875" style="45" customWidth="1"/>
    <col min="14853" max="14853" width="10" style="45" customWidth="1"/>
    <col min="14854" max="14854" width="10.42578125" style="45" customWidth="1"/>
    <col min="14855" max="14855" width="10" style="45"/>
    <col min="14856" max="14856" width="10.85546875" style="45" customWidth="1"/>
    <col min="14857" max="14857" width="11" style="45" customWidth="1"/>
    <col min="14858" max="14858" width="10.28515625" style="45" customWidth="1"/>
    <col min="14859" max="15104" width="10" style="45"/>
    <col min="15105" max="15105" width="4.7109375" style="45" customWidth="1"/>
    <col min="15106" max="15106" width="21.140625" style="45" customWidth="1"/>
    <col min="15107" max="15107" width="30.85546875" style="45" bestFit="1" customWidth="1"/>
    <col min="15108" max="15108" width="9.85546875" style="45" customWidth="1"/>
    <col min="15109" max="15109" width="10" style="45" customWidth="1"/>
    <col min="15110" max="15110" width="10.42578125" style="45" customWidth="1"/>
    <col min="15111" max="15111" width="10" style="45"/>
    <col min="15112" max="15112" width="10.85546875" style="45" customWidth="1"/>
    <col min="15113" max="15113" width="11" style="45" customWidth="1"/>
    <col min="15114" max="15114" width="10.28515625" style="45" customWidth="1"/>
    <col min="15115" max="15360" width="10" style="45"/>
    <col min="15361" max="15361" width="4.7109375" style="45" customWidth="1"/>
    <col min="15362" max="15362" width="21.140625" style="45" customWidth="1"/>
    <col min="15363" max="15363" width="30.85546875" style="45" bestFit="1" customWidth="1"/>
    <col min="15364" max="15364" width="9.85546875" style="45" customWidth="1"/>
    <col min="15365" max="15365" width="10" style="45" customWidth="1"/>
    <col min="15366" max="15366" width="10.42578125" style="45" customWidth="1"/>
    <col min="15367" max="15367" width="10" style="45"/>
    <col min="15368" max="15368" width="10.85546875" style="45" customWidth="1"/>
    <col min="15369" max="15369" width="11" style="45" customWidth="1"/>
    <col min="15370" max="15370" width="10.28515625" style="45" customWidth="1"/>
    <col min="15371" max="15616" width="10" style="45"/>
    <col min="15617" max="15617" width="4.7109375" style="45" customWidth="1"/>
    <col min="15618" max="15618" width="21.140625" style="45" customWidth="1"/>
    <col min="15619" max="15619" width="30.85546875" style="45" bestFit="1" customWidth="1"/>
    <col min="15620" max="15620" width="9.85546875" style="45" customWidth="1"/>
    <col min="15621" max="15621" width="10" style="45" customWidth="1"/>
    <col min="15622" max="15622" width="10.42578125" style="45" customWidth="1"/>
    <col min="15623" max="15623" width="10" style="45"/>
    <col min="15624" max="15624" width="10.85546875" style="45" customWidth="1"/>
    <col min="15625" max="15625" width="11" style="45" customWidth="1"/>
    <col min="15626" max="15626" width="10.28515625" style="45" customWidth="1"/>
    <col min="15627" max="15872" width="10" style="45"/>
    <col min="15873" max="15873" width="4.7109375" style="45" customWidth="1"/>
    <col min="15874" max="15874" width="21.140625" style="45" customWidth="1"/>
    <col min="15875" max="15875" width="30.85546875" style="45" bestFit="1" customWidth="1"/>
    <col min="15876" max="15876" width="9.85546875" style="45" customWidth="1"/>
    <col min="15877" max="15877" width="10" style="45" customWidth="1"/>
    <col min="15878" max="15878" width="10.42578125" style="45" customWidth="1"/>
    <col min="15879" max="15879" width="10" style="45"/>
    <col min="15880" max="15880" width="10.85546875" style="45" customWidth="1"/>
    <col min="15881" max="15881" width="11" style="45" customWidth="1"/>
    <col min="15882" max="15882" width="10.28515625" style="45" customWidth="1"/>
    <col min="15883" max="16128" width="10" style="45"/>
    <col min="16129" max="16129" width="4.7109375" style="45" customWidth="1"/>
    <col min="16130" max="16130" width="21.140625" style="45" customWidth="1"/>
    <col min="16131" max="16131" width="30.85546875" style="45" bestFit="1" customWidth="1"/>
    <col min="16132" max="16132" width="9.85546875" style="45" customWidth="1"/>
    <col min="16133" max="16133" width="10" style="45" customWidth="1"/>
    <col min="16134" max="16134" width="10.42578125" style="45" customWidth="1"/>
    <col min="16135" max="16135" width="10" style="45"/>
    <col min="16136" max="16136" width="10.85546875" style="45" customWidth="1"/>
    <col min="16137" max="16137" width="11" style="45" customWidth="1"/>
    <col min="16138" max="16138" width="10.28515625" style="45" customWidth="1"/>
    <col min="16139" max="16384" width="10" style="45"/>
  </cols>
  <sheetData>
    <row r="1" spans="1:7" s="43" customFormat="1" ht="6">
      <c r="A1" s="38"/>
      <c r="B1" s="39"/>
      <c r="C1" s="40"/>
      <c r="D1" s="41"/>
      <c r="E1" s="42"/>
      <c r="F1" s="41"/>
    </row>
    <row r="2" spans="1:7" s="44" customFormat="1" ht="8.25">
      <c r="A2" s="60"/>
      <c r="B2" s="60"/>
      <c r="C2" s="60"/>
      <c r="D2" s="60"/>
      <c r="E2" s="60"/>
      <c r="F2" s="60"/>
      <c r="G2" s="60"/>
    </row>
    <row r="3" spans="1:7" s="44" customFormat="1" ht="8.25"/>
    <row r="4" spans="1:7">
      <c r="A4" s="61"/>
      <c r="B4" s="62"/>
      <c r="C4" s="61"/>
      <c r="D4" s="61"/>
      <c r="E4" s="61"/>
      <c r="F4" s="61"/>
      <c r="G4" s="61"/>
    </row>
    <row r="5" spans="1:7">
      <c r="A5" s="61"/>
      <c r="B5" s="63" t="s">
        <v>10</v>
      </c>
      <c r="C5" s="61"/>
      <c r="D5" s="61"/>
      <c r="E5" s="61"/>
      <c r="F5" s="61"/>
      <c r="G5" s="61"/>
    </row>
    <row r="6" spans="1:7" ht="21" customHeight="1">
      <c r="A6" s="61"/>
      <c r="B6" s="116" t="s">
        <v>94</v>
      </c>
      <c r="C6" s="116"/>
      <c r="D6" s="64"/>
      <c r="E6" s="64"/>
      <c r="F6" s="64"/>
      <c r="G6" s="64"/>
    </row>
    <row r="7" spans="1:7" ht="21" customHeight="1">
      <c r="A7" s="61"/>
      <c r="B7" s="76" t="s">
        <v>95</v>
      </c>
      <c r="C7" s="76"/>
      <c r="D7" s="64"/>
      <c r="E7" s="64"/>
      <c r="F7" s="64"/>
      <c r="G7" s="64"/>
    </row>
    <row r="8" spans="1:7">
      <c r="A8" s="61"/>
      <c r="B8" s="65"/>
      <c r="C8" s="66"/>
      <c r="D8" s="61"/>
      <c r="E8" s="61"/>
      <c r="F8" s="61"/>
      <c r="G8" s="61"/>
    </row>
    <row r="9" spans="1:7">
      <c r="A9" s="61"/>
      <c r="B9" s="65" t="s">
        <v>11</v>
      </c>
      <c r="C9" s="66"/>
      <c r="D9" s="61"/>
      <c r="E9" s="61"/>
      <c r="F9" s="61"/>
      <c r="G9" s="61"/>
    </row>
    <row r="10" spans="1:7" ht="21">
      <c r="A10" s="61"/>
      <c r="B10" s="116" t="s">
        <v>94</v>
      </c>
      <c r="C10" s="116"/>
      <c r="D10" s="61"/>
      <c r="E10" s="61"/>
      <c r="F10" s="61"/>
      <c r="G10" s="61"/>
    </row>
    <row r="11" spans="1:7" ht="18.75">
      <c r="A11" s="61"/>
      <c r="B11" s="76"/>
      <c r="C11" s="61"/>
      <c r="D11" s="61"/>
      <c r="E11" s="61"/>
      <c r="F11" s="61"/>
      <c r="G11" s="61"/>
    </row>
    <row r="12" spans="1:7">
      <c r="A12" s="61"/>
      <c r="B12" s="67"/>
      <c r="C12" s="66"/>
      <c r="D12" s="61"/>
      <c r="E12" s="61"/>
      <c r="F12" s="61"/>
      <c r="G12" s="61"/>
    </row>
    <row r="13" spans="1:7">
      <c r="A13" s="61"/>
      <c r="B13" s="63"/>
      <c r="C13" s="66"/>
      <c r="D13" s="61"/>
      <c r="E13" s="61"/>
      <c r="F13" s="61"/>
      <c r="G13" s="61"/>
    </row>
    <row r="14" spans="1:7">
      <c r="A14" s="61"/>
      <c r="B14" s="61"/>
      <c r="C14" s="66"/>
      <c r="D14" s="61"/>
      <c r="E14" s="61"/>
      <c r="F14" s="61"/>
      <c r="G14" s="61"/>
    </row>
    <row r="15" spans="1:7">
      <c r="A15" s="61"/>
      <c r="B15" s="67"/>
      <c r="C15" s="66"/>
      <c r="D15" s="61"/>
      <c r="E15" s="61"/>
      <c r="F15" s="61"/>
      <c r="G15" s="61"/>
    </row>
    <row r="16" spans="1:7">
      <c r="A16" s="61"/>
      <c r="B16" s="68" t="s">
        <v>16</v>
      </c>
      <c r="C16" s="66"/>
      <c r="D16" s="61"/>
      <c r="E16" s="61"/>
      <c r="F16" s="61"/>
      <c r="G16" s="61"/>
    </row>
    <row r="17" spans="1:7">
      <c r="A17" s="61"/>
      <c r="B17" s="61" t="s">
        <v>92</v>
      </c>
      <c r="C17" s="66"/>
      <c r="D17" s="61"/>
      <c r="E17" s="61"/>
      <c r="F17" s="61"/>
      <c r="G17" s="61"/>
    </row>
    <row r="18" spans="1:7">
      <c r="A18" s="61"/>
      <c r="B18" s="67"/>
      <c r="C18" s="66"/>
      <c r="D18" s="61"/>
      <c r="E18" s="61"/>
      <c r="F18" s="61"/>
      <c r="G18" s="61"/>
    </row>
    <row r="19" spans="1:7">
      <c r="A19" s="61"/>
      <c r="B19" s="68" t="s">
        <v>12</v>
      </c>
      <c r="C19" s="66"/>
      <c r="D19" s="61"/>
      <c r="E19" s="61"/>
      <c r="F19" s="61"/>
      <c r="G19" s="61"/>
    </row>
    <row r="20" spans="1:7">
      <c r="A20" s="61"/>
      <c r="B20" s="65" t="s">
        <v>93</v>
      </c>
      <c r="C20" s="69"/>
      <c r="D20" s="69"/>
      <c r="E20" s="69"/>
      <c r="F20" s="69"/>
      <c r="G20" s="69"/>
    </row>
    <row r="21" spans="1:7">
      <c r="A21" s="61"/>
      <c r="B21" s="63"/>
      <c r="C21" s="61"/>
      <c r="D21" s="61"/>
      <c r="E21" s="61"/>
      <c r="F21" s="61"/>
      <c r="G21" s="61"/>
    </row>
    <row r="22" spans="1:7">
      <c r="A22" s="61"/>
      <c r="B22" s="62"/>
      <c r="C22" s="61"/>
      <c r="D22" s="61"/>
      <c r="E22" s="61"/>
      <c r="F22" s="61"/>
      <c r="G22" s="61"/>
    </row>
    <row r="23" spans="1:7" ht="28.5">
      <c r="A23" s="61"/>
      <c r="B23" s="117" t="s">
        <v>17</v>
      </c>
      <c r="C23" s="117"/>
      <c r="D23" s="117"/>
      <c r="E23" s="117"/>
      <c r="F23" s="117"/>
      <c r="G23" s="70"/>
    </row>
    <row r="24" spans="1:7" ht="26.25">
      <c r="A24" s="61"/>
      <c r="B24" s="118" t="s">
        <v>18</v>
      </c>
      <c r="C24" s="118"/>
      <c r="D24" s="118"/>
      <c r="E24" s="118"/>
      <c r="F24" s="118"/>
      <c r="G24" s="70"/>
    </row>
    <row r="25" spans="1:7">
      <c r="A25" s="61"/>
      <c r="B25" s="62"/>
      <c r="C25" s="61"/>
      <c r="D25" s="61"/>
      <c r="E25" s="61"/>
      <c r="F25" s="61"/>
      <c r="G25" s="61"/>
    </row>
    <row r="26" spans="1:7">
      <c r="A26" s="61"/>
      <c r="B26" s="62"/>
      <c r="C26" s="61"/>
      <c r="D26" s="61"/>
      <c r="E26" s="61"/>
      <c r="F26" s="61"/>
      <c r="G26" s="61"/>
    </row>
    <row r="27" spans="1:7">
      <c r="A27" s="61"/>
      <c r="B27" s="62"/>
      <c r="C27" s="61"/>
      <c r="D27" s="61"/>
      <c r="E27" s="61"/>
      <c r="F27" s="61"/>
      <c r="G27" s="61"/>
    </row>
    <row r="28" spans="1:7">
      <c r="A28" s="61"/>
      <c r="B28" s="62"/>
      <c r="C28" s="61"/>
      <c r="D28" s="61"/>
      <c r="E28" s="61"/>
      <c r="F28" s="61"/>
      <c r="G28" s="61"/>
    </row>
    <row r="29" spans="1:7">
      <c r="A29" s="61"/>
      <c r="B29" s="71"/>
      <c r="C29" s="61"/>
      <c r="D29" s="61"/>
      <c r="E29" s="61"/>
      <c r="F29" s="61"/>
      <c r="G29" s="61"/>
    </row>
    <row r="30" spans="1:7">
      <c r="A30" s="61"/>
      <c r="B30" s="63"/>
      <c r="C30" s="61"/>
      <c r="D30" s="61"/>
      <c r="E30" s="61"/>
      <c r="F30" s="61"/>
      <c r="G30" s="61"/>
    </row>
    <row r="31" spans="1:7">
      <c r="A31" s="61"/>
      <c r="B31" s="63" t="s">
        <v>64</v>
      </c>
      <c r="C31" s="61"/>
      <c r="D31" s="61"/>
      <c r="E31" s="61"/>
      <c r="F31" s="61"/>
      <c r="G31" s="61"/>
    </row>
    <row r="32" spans="1:7">
      <c r="A32" s="61"/>
      <c r="B32" s="71" t="s">
        <v>65</v>
      </c>
      <c r="C32" s="61"/>
      <c r="D32" s="61"/>
      <c r="E32" s="61"/>
      <c r="F32" s="61"/>
      <c r="G32" s="61"/>
    </row>
    <row r="33" spans="1:7">
      <c r="A33" s="61"/>
      <c r="B33" s="63"/>
      <c r="C33" s="61"/>
      <c r="D33" s="61"/>
      <c r="E33" s="61"/>
      <c r="F33" s="61"/>
      <c r="G33" s="61"/>
    </row>
    <row r="34" spans="1:7">
      <c r="A34" s="61"/>
      <c r="B34" s="62"/>
      <c r="C34" s="61"/>
      <c r="D34" s="61"/>
      <c r="E34" s="61"/>
      <c r="F34" s="61"/>
      <c r="G34" s="61"/>
    </row>
    <row r="35" spans="1:7">
      <c r="A35" s="61"/>
      <c r="B35" s="71"/>
      <c r="C35" s="61"/>
      <c r="D35" s="61"/>
      <c r="E35" s="61"/>
      <c r="F35" s="61"/>
      <c r="G35" s="61"/>
    </row>
    <row r="36" spans="1:7">
      <c r="A36" s="61"/>
      <c r="B36" s="71" t="s">
        <v>13</v>
      </c>
      <c r="C36" s="72"/>
      <c r="D36" s="61"/>
      <c r="E36" s="61"/>
      <c r="F36" s="61"/>
      <c r="G36" s="61"/>
    </row>
    <row r="37" spans="1:7">
      <c r="A37" s="61"/>
      <c r="B37" s="119" t="s">
        <v>96</v>
      </c>
      <c r="C37" s="119"/>
      <c r="D37" s="61"/>
      <c r="E37" s="61"/>
      <c r="F37" s="61"/>
      <c r="G37" s="61"/>
    </row>
    <row r="38" spans="1:7">
      <c r="A38" s="61"/>
      <c r="B38" s="62"/>
      <c r="C38" s="61"/>
      <c r="D38" s="61"/>
      <c r="E38" s="61"/>
      <c r="F38" s="61"/>
      <c r="G38" s="61"/>
    </row>
    <row r="39" spans="1:7">
      <c r="A39" s="61"/>
      <c r="B39" s="62"/>
      <c r="C39" s="61"/>
      <c r="D39" s="61"/>
      <c r="E39" s="61"/>
      <c r="F39" s="61"/>
      <c r="G39" s="61"/>
    </row>
    <row r="40" spans="1:7">
      <c r="A40" s="61"/>
      <c r="B40" s="62"/>
      <c r="C40" s="61"/>
      <c r="D40" s="61"/>
      <c r="E40" s="61"/>
      <c r="F40" s="73"/>
      <c r="G40" s="72"/>
    </row>
    <row r="41" spans="1:7">
      <c r="F41" s="120"/>
      <c r="G41" s="120"/>
    </row>
  </sheetData>
  <dataConsolidate/>
  <mergeCells count="6">
    <mergeCell ref="B6:C6"/>
    <mergeCell ref="B23:F23"/>
    <mergeCell ref="B24:F24"/>
    <mergeCell ref="B37:C37"/>
    <mergeCell ref="F41:G41"/>
    <mergeCell ref="B10:C10"/>
  </mergeCells>
  <printOptions horizontalCentered="1"/>
  <pageMargins left="0.74803149606299213" right="0.19685039370078741" top="0.86614173228346458" bottom="0.98425196850393704" header="0.39370078740157483" footer="0.39370078740157483"/>
  <pageSetup paperSize="9" scale="94" fitToHeight="0" orientation="portrait" horizontalDpi="300" verticalDpi="300" r:id="rId1"/>
  <headerFooter scaleWithDoc="0" alignWithMargins="0">
    <oddFooter>&amp;RList: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F65EB-6020-4DD2-ACCF-F8118DDBBD68}">
  <sheetPr>
    <pageSetUpPr fitToPage="1"/>
  </sheetPr>
  <dimension ref="A1:H26"/>
  <sheetViews>
    <sheetView showZeros="0" view="pageBreakPreview" zoomScale="75" zoomScaleNormal="100" zoomScaleSheetLayoutView="75" workbookViewId="0">
      <selection activeCell="A9" sqref="A9"/>
    </sheetView>
  </sheetViews>
  <sheetFormatPr defaultRowHeight="12.75"/>
  <cols>
    <col min="1" max="1" width="200.7109375" style="81" customWidth="1"/>
    <col min="2" max="7" width="9.140625" style="81"/>
    <col min="8" max="8" width="9.7109375" style="81" customWidth="1"/>
    <col min="9" max="9" width="9.140625" style="81"/>
    <col min="10" max="10" width="8.7109375" style="81" customWidth="1"/>
    <col min="11" max="256" width="9.140625" style="81"/>
    <col min="257" max="257" width="129.85546875" style="81" customWidth="1"/>
    <col min="258" max="263" width="9.140625" style="81"/>
    <col min="264" max="264" width="9.7109375" style="81" customWidth="1"/>
    <col min="265" max="265" width="9.140625" style="81"/>
    <col min="266" max="266" width="8.7109375" style="81" customWidth="1"/>
    <col min="267" max="512" width="9.140625" style="81"/>
    <col min="513" max="513" width="129.85546875" style="81" customWidth="1"/>
    <col min="514" max="519" width="9.140625" style="81"/>
    <col min="520" max="520" width="9.7109375" style="81" customWidth="1"/>
    <col min="521" max="521" width="9.140625" style="81"/>
    <col min="522" max="522" width="8.7109375" style="81" customWidth="1"/>
    <col min="523" max="768" width="9.140625" style="81"/>
    <col min="769" max="769" width="129.85546875" style="81" customWidth="1"/>
    <col min="770" max="775" width="9.140625" style="81"/>
    <col min="776" max="776" width="9.7109375" style="81" customWidth="1"/>
    <col min="777" max="777" width="9.140625" style="81"/>
    <col min="778" max="778" width="8.7109375" style="81" customWidth="1"/>
    <col min="779" max="1024" width="9.140625" style="81"/>
    <col min="1025" max="1025" width="129.85546875" style="81" customWidth="1"/>
    <col min="1026" max="1031" width="9.140625" style="81"/>
    <col min="1032" max="1032" width="9.7109375" style="81" customWidth="1"/>
    <col min="1033" max="1033" width="9.140625" style="81"/>
    <col min="1034" max="1034" width="8.7109375" style="81" customWidth="1"/>
    <col min="1035" max="1280" width="9.140625" style="81"/>
    <col min="1281" max="1281" width="129.85546875" style="81" customWidth="1"/>
    <col min="1282" max="1287" width="9.140625" style="81"/>
    <col min="1288" max="1288" width="9.7109375" style="81" customWidth="1"/>
    <col min="1289" max="1289" width="9.140625" style="81"/>
    <col min="1290" max="1290" width="8.7109375" style="81" customWidth="1"/>
    <col min="1291" max="1536" width="9.140625" style="81"/>
    <col min="1537" max="1537" width="129.85546875" style="81" customWidth="1"/>
    <col min="1538" max="1543" width="9.140625" style="81"/>
    <col min="1544" max="1544" width="9.7109375" style="81" customWidth="1"/>
    <col min="1545" max="1545" width="9.140625" style="81"/>
    <col min="1546" max="1546" width="8.7109375" style="81" customWidth="1"/>
    <col min="1547" max="1792" width="9.140625" style="81"/>
    <col min="1793" max="1793" width="129.85546875" style="81" customWidth="1"/>
    <col min="1794" max="1799" width="9.140625" style="81"/>
    <col min="1800" max="1800" width="9.7109375" style="81" customWidth="1"/>
    <col min="1801" max="1801" width="9.140625" style="81"/>
    <col min="1802" max="1802" width="8.7109375" style="81" customWidth="1"/>
    <col min="1803" max="2048" width="9.140625" style="81"/>
    <col min="2049" max="2049" width="129.85546875" style="81" customWidth="1"/>
    <col min="2050" max="2055" width="9.140625" style="81"/>
    <col min="2056" max="2056" width="9.7109375" style="81" customWidth="1"/>
    <col min="2057" max="2057" width="9.140625" style="81"/>
    <col min="2058" max="2058" width="8.7109375" style="81" customWidth="1"/>
    <col min="2059" max="2304" width="9.140625" style="81"/>
    <col min="2305" max="2305" width="129.85546875" style="81" customWidth="1"/>
    <col min="2306" max="2311" width="9.140625" style="81"/>
    <col min="2312" max="2312" width="9.7109375" style="81" customWidth="1"/>
    <col min="2313" max="2313" width="9.140625" style="81"/>
    <col min="2314" max="2314" width="8.7109375" style="81" customWidth="1"/>
    <col min="2315" max="2560" width="9.140625" style="81"/>
    <col min="2561" max="2561" width="129.85546875" style="81" customWidth="1"/>
    <col min="2562" max="2567" width="9.140625" style="81"/>
    <col min="2568" max="2568" width="9.7109375" style="81" customWidth="1"/>
    <col min="2569" max="2569" width="9.140625" style="81"/>
    <col min="2570" max="2570" width="8.7109375" style="81" customWidth="1"/>
    <col min="2571" max="2816" width="9.140625" style="81"/>
    <col min="2817" max="2817" width="129.85546875" style="81" customWidth="1"/>
    <col min="2818" max="2823" width="9.140625" style="81"/>
    <col min="2824" max="2824" width="9.7109375" style="81" customWidth="1"/>
    <col min="2825" max="2825" width="9.140625" style="81"/>
    <col min="2826" max="2826" width="8.7109375" style="81" customWidth="1"/>
    <col min="2827" max="3072" width="9.140625" style="81"/>
    <col min="3073" max="3073" width="129.85546875" style="81" customWidth="1"/>
    <col min="3074" max="3079" width="9.140625" style="81"/>
    <col min="3080" max="3080" width="9.7109375" style="81" customWidth="1"/>
    <col min="3081" max="3081" width="9.140625" style="81"/>
    <col min="3082" max="3082" width="8.7109375" style="81" customWidth="1"/>
    <col min="3083" max="3328" width="9.140625" style="81"/>
    <col min="3329" max="3329" width="129.85546875" style="81" customWidth="1"/>
    <col min="3330" max="3335" width="9.140625" style="81"/>
    <col min="3336" max="3336" width="9.7109375" style="81" customWidth="1"/>
    <col min="3337" max="3337" width="9.140625" style="81"/>
    <col min="3338" max="3338" width="8.7109375" style="81" customWidth="1"/>
    <col min="3339" max="3584" width="9.140625" style="81"/>
    <col min="3585" max="3585" width="129.85546875" style="81" customWidth="1"/>
    <col min="3586" max="3591" width="9.140625" style="81"/>
    <col min="3592" max="3592" width="9.7109375" style="81" customWidth="1"/>
    <col min="3593" max="3593" width="9.140625" style="81"/>
    <col min="3594" max="3594" width="8.7109375" style="81" customWidth="1"/>
    <col min="3595" max="3840" width="9.140625" style="81"/>
    <col min="3841" max="3841" width="129.85546875" style="81" customWidth="1"/>
    <col min="3842" max="3847" width="9.140625" style="81"/>
    <col min="3848" max="3848" width="9.7109375" style="81" customWidth="1"/>
    <col min="3849" max="3849" width="9.140625" style="81"/>
    <col min="3850" max="3850" width="8.7109375" style="81" customWidth="1"/>
    <col min="3851" max="4096" width="9.140625" style="81"/>
    <col min="4097" max="4097" width="129.85546875" style="81" customWidth="1"/>
    <col min="4098" max="4103" width="9.140625" style="81"/>
    <col min="4104" max="4104" width="9.7109375" style="81" customWidth="1"/>
    <col min="4105" max="4105" width="9.140625" style="81"/>
    <col min="4106" max="4106" width="8.7109375" style="81" customWidth="1"/>
    <col min="4107" max="4352" width="9.140625" style="81"/>
    <col min="4353" max="4353" width="129.85546875" style="81" customWidth="1"/>
    <col min="4354" max="4359" width="9.140625" style="81"/>
    <col min="4360" max="4360" width="9.7109375" style="81" customWidth="1"/>
    <col min="4361" max="4361" width="9.140625" style="81"/>
    <col min="4362" max="4362" width="8.7109375" style="81" customWidth="1"/>
    <col min="4363" max="4608" width="9.140625" style="81"/>
    <col min="4609" max="4609" width="129.85546875" style="81" customWidth="1"/>
    <col min="4610" max="4615" width="9.140625" style="81"/>
    <col min="4616" max="4616" width="9.7109375" style="81" customWidth="1"/>
    <col min="4617" max="4617" width="9.140625" style="81"/>
    <col min="4618" max="4618" width="8.7109375" style="81" customWidth="1"/>
    <col min="4619" max="4864" width="9.140625" style="81"/>
    <col min="4865" max="4865" width="129.85546875" style="81" customWidth="1"/>
    <col min="4866" max="4871" width="9.140625" style="81"/>
    <col min="4872" max="4872" width="9.7109375" style="81" customWidth="1"/>
    <col min="4873" max="4873" width="9.140625" style="81"/>
    <col min="4874" max="4874" width="8.7109375" style="81" customWidth="1"/>
    <col min="4875" max="5120" width="9.140625" style="81"/>
    <col min="5121" max="5121" width="129.85546875" style="81" customWidth="1"/>
    <col min="5122" max="5127" width="9.140625" style="81"/>
    <col min="5128" max="5128" width="9.7109375" style="81" customWidth="1"/>
    <col min="5129" max="5129" width="9.140625" style="81"/>
    <col min="5130" max="5130" width="8.7109375" style="81" customWidth="1"/>
    <col min="5131" max="5376" width="9.140625" style="81"/>
    <col min="5377" max="5377" width="129.85546875" style="81" customWidth="1"/>
    <col min="5378" max="5383" width="9.140625" style="81"/>
    <col min="5384" max="5384" width="9.7109375" style="81" customWidth="1"/>
    <col min="5385" max="5385" width="9.140625" style="81"/>
    <col min="5386" max="5386" width="8.7109375" style="81" customWidth="1"/>
    <col min="5387" max="5632" width="9.140625" style="81"/>
    <col min="5633" max="5633" width="129.85546875" style="81" customWidth="1"/>
    <col min="5634" max="5639" width="9.140625" style="81"/>
    <col min="5640" max="5640" width="9.7109375" style="81" customWidth="1"/>
    <col min="5641" max="5641" width="9.140625" style="81"/>
    <col min="5642" max="5642" width="8.7109375" style="81" customWidth="1"/>
    <col min="5643" max="5888" width="9.140625" style="81"/>
    <col min="5889" max="5889" width="129.85546875" style="81" customWidth="1"/>
    <col min="5890" max="5895" width="9.140625" style="81"/>
    <col min="5896" max="5896" width="9.7109375" style="81" customWidth="1"/>
    <col min="5897" max="5897" width="9.140625" style="81"/>
    <col min="5898" max="5898" width="8.7109375" style="81" customWidth="1"/>
    <col min="5899" max="6144" width="9.140625" style="81"/>
    <col min="6145" max="6145" width="129.85546875" style="81" customWidth="1"/>
    <col min="6146" max="6151" width="9.140625" style="81"/>
    <col min="6152" max="6152" width="9.7109375" style="81" customWidth="1"/>
    <col min="6153" max="6153" width="9.140625" style="81"/>
    <col min="6154" max="6154" width="8.7109375" style="81" customWidth="1"/>
    <col min="6155" max="6400" width="9.140625" style="81"/>
    <col min="6401" max="6401" width="129.85546875" style="81" customWidth="1"/>
    <col min="6402" max="6407" width="9.140625" style="81"/>
    <col min="6408" max="6408" width="9.7109375" style="81" customWidth="1"/>
    <col min="6409" max="6409" width="9.140625" style="81"/>
    <col min="6410" max="6410" width="8.7109375" style="81" customWidth="1"/>
    <col min="6411" max="6656" width="9.140625" style="81"/>
    <col min="6657" max="6657" width="129.85546875" style="81" customWidth="1"/>
    <col min="6658" max="6663" width="9.140625" style="81"/>
    <col min="6664" max="6664" width="9.7109375" style="81" customWidth="1"/>
    <col min="6665" max="6665" width="9.140625" style="81"/>
    <col min="6666" max="6666" width="8.7109375" style="81" customWidth="1"/>
    <col min="6667" max="6912" width="9.140625" style="81"/>
    <col min="6913" max="6913" width="129.85546875" style="81" customWidth="1"/>
    <col min="6914" max="6919" width="9.140625" style="81"/>
    <col min="6920" max="6920" width="9.7109375" style="81" customWidth="1"/>
    <col min="6921" max="6921" width="9.140625" style="81"/>
    <col min="6922" max="6922" width="8.7109375" style="81" customWidth="1"/>
    <col min="6923" max="7168" width="9.140625" style="81"/>
    <col min="7169" max="7169" width="129.85546875" style="81" customWidth="1"/>
    <col min="7170" max="7175" width="9.140625" style="81"/>
    <col min="7176" max="7176" width="9.7109375" style="81" customWidth="1"/>
    <col min="7177" max="7177" width="9.140625" style="81"/>
    <col min="7178" max="7178" width="8.7109375" style="81" customWidth="1"/>
    <col min="7179" max="7424" width="9.140625" style="81"/>
    <col min="7425" max="7425" width="129.85546875" style="81" customWidth="1"/>
    <col min="7426" max="7431" width="9.140625" style="81"/>
    <col min="7432" max="7432" width="9.7109375" style="81" customWidth="1"/>
    <col min="7433" max="7433" width="9.140625" style="81"/>
    <col min="7434" max="7434" width="8.7109375" style="81" customWidth="1"/>
    <col min="7435" max="7680" width="9.140625" style="81"/>
    <col min="7681" max="7681" width="129.85546875" style="81" customWidth="1"/>
    <col min="7682" max="7687" width="9.140625" style="81"/>
    <col min="7688" max="7688" width="9.7109375" style="81" customWidth="1"/>
    <col min="7689" max="7689" width="9.140625" style="81"/>
    <col min="7690" max="7690" width="8.7109375" style="81" customWidth="1"/>
    <col min="7691" max="7936" width="9.140625" style="81"/>
    <col min="7937" max="7937" width="129.85546875" style="81" customWidth="1"/>
    <col min="7938" max="7943" width="9.140625" style="81"/>
    <col min="7944" max="7944" width="9.7109375" style="81" customWidth="1"/>
    <col min="7945" max="7945" width="9.140625" style="81"/>
    <col min="7946" max="7946" width="8.7109375" style="81" customWidth="1"/>
    <col min="7947" max="8192" width="9.140625" style="81"/>
    <col min="8193" max="8193" width="129.85546875" style="81" customWidth="1"/>
    <col min="8194" max="8199" width="9.140625" style="81"/>
    <col min="8200" max="8200" width="9.7109375" style="81" customWidth="1"/>
    <col min="8201" max="8201" width="9.140625" style="81"/>
    <col min="8202" max="8202" width="8.7109375" style="81" customWidth="1"/>
    <col min="8203" max="8448" width="9.140625" style="81"/>
    <col min="8449" max="8449" width="129.85546875" style="81" customWidth="1"/>
    <col min="8450" max="8455" width="9.140625" style="81"/>
    <col min="8456" max="8456" width="9.7109375" style="81" customWidth="1"/>
    <col min="8457" max="8457" width="9.140625" style="81"/>
    <col min="8458" max="8458" width="8.7109375" style="81" customWidth="1"/>
    <col min="8459" max="8704" width="9.140625" style="81"/>
    <col min="8705" max="8705" width="129.85546875" style="81" customWidth="1"/>
    <col min="8706" max="8711" width="9.140625" style="81"/>
    <col min="8712" max="8712" width="9.7109375" style="81" customWidth="1"/>
    <col min="8713" max="8713" width="9.140625" style="81"/>
    <col min="8714" max="8714" width="8.7109375" style="81" customWidth="1"/>
    <col min="8715" max="8960" width="9.140625" style="81"/>
    <col min="8961" max="8961" width="129.85546875" style="81" customWidth="1"/>
    <col min="8962" max="8967" width="9.140625" style="81"/>
    <col min="8968" max="8968" width="9.7109375" style="81" customWidth="1"/>
    <col min="8969" max="8969" width="9.140625" style="81"/>
    <col min="8970" max="8970" width="8.7109375" style="81" customWidth="1"/>
    <col min="8971" max="9216" width="9.140625" style="81"/>
    <col min="9217" max="9217" width="129.85546875" style="81" customWidth="1"/>
    <col min="9218" max="9223" width="9.140625" style="81"/>
    <col min="9224" max="9224" width="9.7109375" style="81" customWidth="1"/>
    <col min="9225" max="9225" width="9.140625" style="81"/>
    <col min="9226" max="9226" width="8.7109375" style="81" customWidth="1"/>
    <col min="9227" max="9472" width="9.140625" style="81"/>
    <col min="9473" max="9473" width="129.85546875" style="81" customWidth="1"/>
    <col min="9474" max="9479" width="9.140625" style="81"/>
    <col min="9480" max="9480" width="9.7109375" style="81" customWidth="1"/>
    <col min="9481" max="9481" width="9.140625" style="81"/>
    <col min="9482" max="9482" width="8.7109375" style="81" customWidth="1"/>
    <col min="9483" max="9728" width="9.140625" style="81"/>
    <col min="9729" max="9729" width="129.85546875" style="81" customWidth="1"/>
    <col min="9730" max="9735" width="9.140625" style="81"/>
    <col min="9736" max="9736" width="9.7109375" style="81" customWidth="1"/>
    <col min="9737" max="9737" width="9.140625" style="81"/>
    <col min="9738" max="9738" width="8.7109375" style="81" customWidth="1"/>
    <col min="9739" max="9984" width="9.140625" style="81"/>
    <col min="9985" max="9985" width="129.85546875" style="81" customWidth="1"/>
    <col min="9986" max="9991" width="9.140625" style="81"/>
    <col min="9992" max="9992" width="9.7109375" style="81" customWidth="1"/>
    <col min="9993" max="9993" width="9.140625" style="81"/>
    <col min="9994" max="9994" width="8.7109375" style="81" customWidth="1"/>
    <col min="9995" max="10240" width="9.140625" style="81"/>
    <col min="10241" max="10241" width="129.85546875" style="81" customWidth="1"/>
    <col min="10242" max="10247" width="9.140625" style="81"/>
    <col min="10248" max="10248" width="9.7109375" style="81" customWidth="1"/>
    <col min="10249" max="10249" width="9.140625" style="81"/>
    <col min="10250" max="10250" width="8.7109375" style="81" customWidth="1"/>
    <col min="10251" max="10496" width="9.140625" style="81"/>
    <col min="10497" max="10497" width="129.85546875" style="81" customWidth="1"/>
    <col min="10498" max="10503" width="9.140625" style="81"/>
    <col min="10504" max="10504" width="9.7109375" style="81" customWidth="1"/>
    <col min="10505" max="10505" width="9.140625" style="81"/>
    <col min="10506" max="10506" width="8.7109375" style="81" customWidth="1"/>
    <col min="10507" max="10752" width="9.140625" style="81"/>
    <col min="10753" max="10753" width="129.85546875" style="81" customWidth="1"/>
    <col min="10754" max="10759" width="9.140625" style="81"/>
    <col min="10760" max="10760" width="9.7109375" style="81" customWidth="1"/>
    <col min="10761" max="10761" width="9.140625" style="81"/>
    <col min="10762" max="10762" width="8.7109375" style="81" customWidth="1"/>
    <col min="10763" max="11008" width="9.140625" style="81"/>
    <col min="11009" max="11009" width="129.85546875" style="81" customWidth="1"/>
    <col min="11010" max="11015" width="9.140625" style="81"/>
    <col min="11016" max="11016" width="9.7109375" style="81" customWidth="1"/>
    <col min="11017" max="11017" width="9.140625" style="81"/>
    <col min="11018" max="11018" width="8.7109375" style="81" customWidth="1"/>
    <col min="11019" max="11264" width="9.140625" style="81"/>
    <col min="11265" max="11265" width="129.85546875" style="81" customWidth="1"/>
    <col min="11266" max="11271" width="9.140625" style="81"/>
    <col min="11272" max="11272" width="9.7109375" style="81" customWidth="1"/>
    <col min="11273" max="11273" width="9.140625" style="81"/>
    <col min="11274" max="11274" width="8.7109375" style="81" customWidth="1"/>
    <col min="11275" max="11520" width="9.140625" style="81"/>
    <col min="11521" max="11521" width="129.85546875" style="81" customWidth="1"/>
    <col min="11522" max="11527" width="9.140625" style="81"/>
    <col min="11528" max="11528" width="9.7109375" style="81" customWidth="1"/>
    <col min="11529" max="11529" width="9.140625" style="81"/>
    <col min="11530" max="11530" width="8.7109375" style="81" customWidth="1"/>
    <col min="11531" max="11776" width="9.140625" style="81"/>
    <col min="11777" max="11777" width="129.85546875" style="81" customWidth="1"/>
    <col min="11778" max="11783" width="9.140625" style="81"/>
    <col min="11784" max="11784" width="9.7109375" style="81" customWidth="1"/>
    <col min="11785" max="11785" width="9.140625" style="81"/>
    <col min="11786" max="11786" width="8.7109375" style="81" customWidth="1"/>
    <col min="11787" max="12032" width="9.140625" style="81"/>
    <col min="12033" max="12033" width="129.85546875" style="81" customWidth="1"/>
    <col min="12034" max="12039" width="9.140625" style="81"/>
    <col min="12040" max="12040" width="9.7109375" style="81" customWidth="1"/>
    <col min="12041" max="12041" width="9.140625" style="81"/>
    <col min="12042" max="12042" width="8.7109375" style="81" customWidth="1"/>
    <col min="12043" max="12288" width="9.140625" style="81"/>
    <col min="12289" max="12289" width="129.85546875" style="81" customWidth="1"/>
    <col min="12290" max="12295" width="9.140625" style="81"/>
    <col min="12296" max="12296" width="9.7109375" style="81" customWidth="1"/>
    <col min="12297" max="12297" width="9.140625" style="81"/>
    <col min="12298" max="12298" width="8.7109375" style="81" customWidth="1"/>
    <col min="12299" max="12544" width="9.140625" style="81"/>
    <col min="12545" max="12545" width="129.85546875" style="81" customWidth="1"/>
    <col min="12546" max="12551" width="9.140625" style="81"/>
    <col min="12552" max="12552" width="9.7109375" style="81" customWidth="1"/>
    <col min="12553" max="12553" width="9.140625" style="81"/>
    <col min="12554" max="12554" width="8.7109375" style="81" customWidth="1"/>
    <col min="12555" max="12800" width="9.140625" style="81"/>
    <col min="12801" max="12801" width="129.85546875" style="81" customWidth="1"/>
    <col min="12802" max="12807" width="9.140625" style="81"/>
    <col min="12808" max="12808" width="9.7109375" style="81" customWidth="1"/>
    <col min="12809" max="12809" width="9.140625" style="81"/>
    <col min="12810" max="12810" width="8.7109375" style="81" customWidth="1"/>
    <col min="12811" max="13056" width="9.140625" style="81"/>
    <col min="13057" max="13057" width="129.85546875" style="81" customWidth="1"/>
    <col min="13058" max="13063" width="9.140625" style="81"/>
    <col min="13064" max="13064" width="9.7109375" style="81" customWidth="1"/>
    <col min="13065" max="13065" width="9.140625" style="81"/>
    <col min="13066" max="13066" width="8.7109375" style="81" customWidth="1"/>
    <col min="13067" max="13312" width="9.140625" style="81"/>
    <col min="13313" max="13313" width="129.85546875" style="81" customWidth="1"/>
    <col min="13314" max="13319" width="9.140625" style="81"/>
    <col min="13320" max="13320" width="9.7109375" style="81" customWidth="1"/>
    <col min="13321" max="13321" width="9.140625" style="81"/>
    <col min="13322" max="13322" width="8.7109375" style="81" customWidth="1"/>
    <col min="13323" max="13568" width="9.140625" style="81"/>
    <col min="13569" max="13569" width="129.85546875" style="81" customWidth="1"/>
    <col min="13570" max="13575" width="9.140625" style="81"/>
    <col min="13576" max="13576" width="9.7109375" style="81" customWidth="1"/>
    <col min="13577" max="13577" width="9.140625" style="81"/>
    <col min="13578" max="13578" width="8.7109375" style="81" customWidth="1"/>
    <col min="13579" max="13824" width="9.140625" style="81"/>
    <col min="13825" max="13825" width="129.85546875" style="81" customWidth="1"/>
    <col min="13826" max="13831" width="9.140625" style="81"/>
    <col min="13832" max="13832" width="9.7109375" style="81" customWidth="1"/>
    <col min="13833" max="13833" width="9.140625" style="81"/>
    <col min="13834" max="13834" width="8.7109375" style="81" customWidth="1"/>
    <col min="13835" max="14080" width="9.140625" style="81"/>
    <col min="14081" max="14081" width="129.85546875" style="81" customWidth="1"/>
    <col min="14082" max="14087" width="9.140625" style="81"/>
    <col min="14088" max="14088" width="9.7109375" style="81" customWidth="1"/>
    <col min="14089" max="14089" width="9.140625" style="81"/>
    <col min="14090" max="14090" width="8.7109375" style="81" customWidth="1"/>
    <col min="14091" max="14336" width="9.140625" style="81"/>
    <col min="14337" max="14337" width="129.85546875" style="81" customWidth="1"/>
    <col min="14338" max="14343" width="9.140625" style="81"/>
    <col min="14344" max="14344" width="9.7109375" style="81" customWidth="1"/>
    <col min="14345" max="14345" width="9.140625" style="81"/>
    <col min="14346" max="14346" width="8.7109375" style="81" customWidth="1"/>
    <col min="14347" max="14592" width="9.140625" style="81"/>
    <col min="14593" max="14593" width="129.85546875" style="81" customWidth="1"/>
    <col min="14594" max="14599" width="9.140625" style="81"/>
    <col min="14600" max="14600" width="9.7109375" style="81" customWidth="1"/>
    <col min="14601" max="14601" width="9.140625" style="81"/>
    <col min="14602" max="14602" width="8.7109375" style="81" customWidth="1"/>
    <col min="14603" max="14848" width="9.140625" style="81"/>
    <col min="14849" max="14849" width="129.85546875" style="81" customWidth="1"/>
    <col min="14850" max="14855" width="9.140625" style="81"/>
    <col min="14856" max="14856" width="9.7109375" style="81" customWidth="1"/>
    <col min="14857" max="14857" width="9.140625" style="81"/>
    <col min="14858" max="14858" width="8.7109375" style="81" customWidth="1"/>
    <col min="14859" max="15104" width="9.140625" style="81"/>
    <col min="15105" max="15105" width="129.85546875" style="81" customWidth="1"/>
    <col min="15106" max="15111" width="9.140625" style="81"/>
    <col min="15112" max="15112" width="9.7109375" style="81" customWidth="1"/>
    <col min="15113" max="15113" width="9.140625" style="81"/>
    <col min="15114" max="15114" width="8.7109375" style="81" customWidth="1"/>
    <col min="15115" max="15360" width="9.140625" style="81"/>
    <col min="15361" max="15361" width="129.85546875" style="81" customWidth="1"/>
    <col min="15362" max="15367" width="9.140625" style="81"/>
    <col min="15368" max="15368" width="9.7109375" style="81" customWidth="1"/>
    <col min="15369" max="15369" width="9.140625" style="81"/>
    <col min="15370" max="15370" width="8.7109375" style="81" customWidth="1"/>
    <col min="15371" max="15616" width="9.140625" style="81"/>
    <col min="15617" max="15617" width="129.85546875" style="81" customWidth="1"/>
    <col min="15618" max="15623" width="9.140625" style="81"/>
    <col min="15624" max="15624" width="9.7109375" style="81" customWidth="1"/>
    <col min="15625" max="15625" width="9.140625" style="81"/>
    <col min="15626" max="15626" width="8.7109375" style="81" customWidth="1"/>
    <col min="15627" max="15872" width="9.140625" style="81"/>
    <col min="15873" max="15873" width="129.85546875" style="81" customWidth="1"/>
    <col min="15874" max="15879" width="9.140625" style="81"/>
    <col min="15880" max="15880" width="9.7109375" style="81" customWidth="1"/>
    <col min="15881" max="15881" width="9.140625" style="81"/>
    <col min="15882" max="15882" width="8.7109375" style="81" customWidth="1"/>
    <col min="15883" max="16128" width="9.140625" style="81"/>
    <col min="16129" max="16129" width="129.85546875" style="81" customWidth="1"/>
    <col min="16130" max="16135" width="9.140625" style="81"/>
    <col min="16136" max="16136" width="9.7109375" style="81" customWidth="1"/>
    <col min="16137" max="16137" width="9.140625" style="81"/>
    <col min="16138" max="16138" width="8.7109375" style="81" customWidth="1"/>
    <col min="16139" max="16384" width="9.140625" style="81"/>
  </cols>
  <sheetData>
    <row r="1" spans="1:8" ht="14.25">
      <c r="B1" s="82"/>
      <c r="C1" s="83"/>
      <c r="D1" s="84"/>
      <c r="E1" s="84"/>
      <c r="F1" s="84"/>
      <c r="G1" s="85"/>
    </row>
    <row r="2" spans="1:8" ht="20.25">
      <c r="A2" s="86" t="s">
        <v>47</v>
      </c>
      <c r="B2" s="87"/>
      <c r="C2" s="88"/>
      <c r="D2" s="89"/>
      <c r="E2" s="42"/>
      <c r="F2" s="42"/>
      <c r="G2" s="42"/>
      <c r="H2" s="43"/>
    </row>
    <row r="3" spans="1:8" ht="20.25">
      <c r="A3" s="86"/>
      <c r="B3" s="87"/>
      <c r="C3" s="88"/>
      <c r="D3" s="89"/>
      <c r="E3" s="42"/>
      <c r="F3" s="42"/>
      <c r="G3" s="42"/>
      <c r="H3" s="43"/>
    </row>
    <row r="4" spans="1:8" ht="31.5">
      <c r="A4" s="90" t="s">
        <v>26</v>
      </c>
      <c r="B4" s="87"/>
      <c r="C4" s="88"/>
      <c r="D4" s="89"/>
      <c r="E4" s="42"/>
      <c r="F4" s="42"/>
      <c r="G4" s="42"/>
      <c r="H4" s="43"/>
    </row>
    <row r="5" spans="1:8" ht="31.5">
      <c r="A5" s="91" t="s">
        <v>27</v>
      </c>
      <c r="B5" s="87"/>
      <c r="C5" s="88"/>
      <c r="D5" s="89"/>
      <c r="E5" s="42"/>
      <c r="F5" s="42"/>
      <c r="G5" s="42"/>
      <c r="H5" s="43"/>
    </row>
    <row r="6" spans="1:8" s="93" customFormat="1" ht="63">
      <c r="A6" s="92" t="s">
        <v>28</v>
      </c>
    </row>
    <row r="7" spans="1:8" s="93" customFormat="1" ht="47.25">
      <c r="A7" s="90" t="s">
        <v>29</v>
      </c>
    </row>
    <row r="8" spans="1:8" s="93" customFormat="1" ht="47.25">
      <c r="A8" s="90" t="s">
        <v>30</v>
      </c>
    </row>
    <row r="9" spans="1:8" s="93" customFormat="1" ht="236.25">
      <c r="A9" s="90" t="s">
        <v>31</v>
      </c>
    </row>
    <row r="10" spans="1:8" s="93" customFormat="1" ht="141.75">
      <c r="A10" s="90" t="s">
        <v>32</v>
      </c>
    </row>
    <row r="11" spans="1:8" ht="31.5">
      <c r="A11" s="92" t="s">
        <v>33</v>
      </c>
    </row>
    <row r="12" spans="1:8" ht="63">
      <c r="A12" s="92" t="s">
        <v>34</v>
      </c>
    </row>
    <row r="13" spans="1:8" ht="31.5">
      <c r="A13" s="90" t="s">
        <v>35</v>
      </c>
    </row>
    <row r="14" spans="1:8" ht="299.25">
      <c r="A14" s="92" t="s">
        <v>36</v>
      </c>
    </row>
    <row r="15" spans="1:8" ht="31.5">
      <c r="A15" s="92" t="s">
        <v>37</v>
      </c>
      <c r="D15" s="94"/>
    </row>
    <row r="16" spans="1:8" ht="31.5">
      <c r="A16" s="92" t="s">
        <v>38</v>
      </c>
      <c r="D16" s="94"/>
    </row>
    <row r="17" spans="1:1" ht="18.75">
      <c r="A17" s="95"/>
    </row>
    <row r="18" spans="1:1" ht="63">
      <c r="A18" s="92" t="s">
        <v>39</v>
      </c>
    </row>
    <row r="19" spans="1:1" ht="15.75">
      <c r="A19" s="92" t="s">
        <v>40</v>
      </c>
    </row>
    <row r="20" spans="1:1" ht="15.75">
      <c r="A20" s="92"/>
    </row>
    <row r="21" spans="1:1" ht="31.5">
      <c r="A21" s="92" t="s">
        <v>41</v>
      </c>
    </row>
    <row r="22" spans="1:1" ht="47.25">
      <c r="A22" s="92" t="s">
        <v>42</v>
      </c>
    </row>
    <row r="23" spans="1:1" ht="31.5">
      <c r="A23" s="90" t="s">
        <v>43</v>
      </c>
    </row>
    <row r="24" spans="1:1" ht="31.5">
      <c r="A24" s="90" t="s">
        <v>44</v>
      </c>
    </row>
    <row r="25" spans="1:1" ht="113.25" customHeight="1">
      <c r="A25" s="90" t="s">
        <v>45</v>
      </c>
    </row>
    <row r="26" spans="1:1" ht="78.75">
      <c r="A26" s="90" t="s">
        <v>46</v>
      </c>
    </row>
  </sheetData>
  <printOptions horizontalCentered="1"/>
  <pageMargins left="0.23622047244094491" right="0.23622047244094491" top="0.74803149606299213" bottom="0.74803149606299213" header="0.31496062992125984" footer="0.31496062992125984"/>
  <pageSetup paperSize="9" scale="47" fitToWidth="0" orientation="portrait" horizontalDpi="300" verticalDpi="300" r:id="rId1"/>
  <headerFooter>
    <oddFooter>&amp;RList: &amp;P/&amp;N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5"/>
  <sheetViews>
    <sheetView tabSelected="1" showWhiteSpace="0" view="pageBreakPreview" topLeftCell="A110" zoomScaleNormal="100" zoomScaleSheetLayoutView="100" workbookViewId="0">
      <selection activeCell="I121" sqref="I121"/>
    </sheetView>
  </sheetViews>
  <sheetFormatPr defaultColWidth="9" defaultRowHeight="15"/>
  <cols>
    <col min="1" max="1" width="6.140625" style="37" customWidth="1"/>
    <col min="2" max="2" width="41" customWidth="1"/>
    <col min="3" max="3" width="8.85546875" style="25" customWidth="1"/>
    <col min="4" max="4" width="9" style="25"/>
    <col min="5" max="5" width="9" style="31" customWidth="1"/>
    <col min="6" max="6" width="10" style="31" customWidth="1"/>
  </cols>
  <sheetData>
    <row r="1" spans="1:8">
      <c r="A1" s="14"/>
      <c r="B1" s="15"/>
      <c r="C1" s="27"/>
      <c r="D1" s="19"/>
      <c r="E1" s="19"/>
      <c r="F1" s="19"/>
    </row>
    <row r="2" spans="1:8" ht="15" customHeight="1">
      <c r="A2" s="121" t="s">
        <v>9</v>
      </c>
      <c r="B2" s="121"/>
      <c r="C2" s="124" t="s">
        <v>19</v>
      </c>
      <c r="D2" s="125"/>
      <c r="E2" s="125"/>
      <c r="F2" s="125"/>
    </row>
    <row r="3" spans="1:8">
      <c r="A3" s="122" t="str">
        <f>Naslovnica!B10</f>
        <v>Dom za starije osobe Dubrovnik</v>
      </c>
      <c r="B3" s="123"/>
      <c r="C3" s="126"/>
      <c r="D3" s="127"/>
      <c r="E3" s="127"/>
      <c r="F3" s="127"/>
    </row>
    <row r="4" spans="1:8">
      <c r="A4" s="13"/>
      <c r="B4" s="13"/>
      <c r="C4" s="17"/>
      <c r="D4" s="17"/>
      <c r="E4" s="17"/>
      <c r="F4" s="17"/>
    </row>
    <row r="5" spans="1:8" ht="15.75" thickBot="1">
      <c r="A5" s="32" t="s">
        <v>2</v>
      </c>
      <c r="B5" s="11" t="s">
        <v>3</v>
      </c>
      <c r="C5" s="28" t="s">
        <v>4</v>
      </c>
      <c r="D5" s="12" t="s">
        <v>5</v>
      </c>
      <c r="E5" s="12" t="s">
        <v>6</v>
      </c>
      <c r="F5" s="57" t="s">
        <v>7</v>
      </c>
    </row>
    <row r="6" spans="1:8" ht="15.75" thickTop="1">
      <c r="A6" s="33"/>
      <c r="B6" s="8"/>
      <c r="C6" s="20"/>
      <c r="D6" s="20"/>
      <c r="E6" s="22"/>
      <c r="F6" s="22"/>
    </row>
    <row r="7" spans="1:8" ht="15.75" thickBot="1">
      <c r="A7" s="34" t="s">
        <v>0</v>
      </c>
      <c r="B7" s="6" t="s">
        <v>124</v>
      </c>
      <c r="C7" s="18"/>
      <c r="D7" s="18"/>
      <c r="E7" s="29"/>
      <c r="F7" s="29"/>
      <c r="G7" s="5"/>
      <c r="H7" s="5"/>
    </row>
    <row r="8" spans="1:8">
      <c r="A8" s="35"/>
      <c r="B8" s="5"/>
      <c r="C8" s="21"/>
      <c r="D8" s="21"/>
      <c r="E8" s="23"/>
      <c r="F8" s="23"/>
      <c r="G8" s="5"/>
      <c r="H8" s="5"/>
    </row>
    <row r="9" spans="1:8" s="97" customFormat="1" ht="39.75" customHeight="1">
      <c r="A9" s="129" t="s">
        <v>48</v>
      </c>
      <c r="B9" s="129"/>
      <c r="C9" s="129"/>
      <c r="D9" s="129"/>
      <c r="E9" s="129"/>
      <c r="F9" s="129"/>
    </row>
    <row r="10" spans="1:8" s="97" customFormat="1" ht="44.25" customHeight="1">
      <c r="A10" s="129" t="s">
        <v>52</v>
      </c>
      <c r="B10" s="129"/>
      <c r="C10" s="129"/>
      <c r="D10" s="129"/>
      <c r="E10" s="129"/>
      <c r="F10" s="129"/>
    </row>
    <row r="11" spans="1:8" s="97" customFormat="1" ht="42.75" customHeight="1">
      <c r="A11" s="129" t="s">
        <v>49</v>
      </c>
      <c r="B11" s="129"/>
      <c r="C11" s="129"/>
      <c r="D11" s="129"/>
      <c r="E11" s="129"/>
      <c r="F11" s="129"/>
    </row>
    <row r="12" spans="1:8" s="97" customFormat="1" ht="39.75" customHeight="1">
      <c r="A12" s="129" t="s">
        <v>50</v>
      </c>
      <c r="B12" s="129"/>
      <c r="C12" s="129"/>
      <c r="D12" s="129"/>
      <c r="E12" s="129"/>
      <c r="F12" s="129"/>
    </row>
    <row r="13" spans="1:8" s="97" customFormat="1" ht="39.75" customHeight="1">
      <c r="A13" s="129" t="s">
        <v>69</v>
      </c>
      <c r="B13" s="129"/>
      <c r="C13" s="129"/>
      <c r="D13" s="129"/>
      <c r="E13" s="129"/>
      <c r="F13" s="129"/>
    </row>
    <row r="14" spans="1:8" s="97" customFormat="1" ht="70.5" customHeight="1">
      <c r="A14" s="96" t="s">
        <v>51</v>
      </c>
      <c r="B14" s="129" t="s">
        <v>53</v>
      </c>
      <c r="C14" s="129"/>
      <c r="D14" s="129"/>
      <c r="E14" s="129"/>
      <c r="F14" s="129"/>
    </row>
    <row r="15" spans="1:8">
      <c r="A15" s="35"/>
      <c r="B15" s="5"/>
      <c r="C15" s="21"/>
      <c r="D15" s="21"/>
      <c r="E15" s="23"/>
      <c r="F15" s="23"/>
      <c r="G15" s="5"/>
      <c r="H15" s="5"/>
    </row>
    <row r="16" spans="1:8" ht="229.5">
      <c r="A16" s="4">
        <v>1</v>
      </c>
      <c r="B16" s="59" t="s">
        <v>97</v>
      </c>
      <c r="C16" s="48"/>
      <c r="D16" s="49"/>
      <c r="E16" s="50"/>
      <c r="F16" s="51"/>
    </row>
    <row r="17" spans="1:9" ht="153">
      <c r="A17" s="4"/>
      <c r="B17" s="59" t="s">
        <v>98</v>
      </c>
      <c r="C17" s="48"/>
      <c r="D17" s="49"/>
      <c r="E17" s="50"/>
      <c r="F17" s="51"/>
    </row>
    <row r="18" spans="1:9" ht="76.5">
      <c r="A18" s="4"/>
      <c r="B18" s="59" t="s">
        <v>88</v>
      </c>
      <c r="C18" s="48"/>
      <c r="D18" s="49"/>
      <c r="E18" s="50"/>
      <c r="F18" s="51"/>
    </row>
    <row r="19" spans="1:9" ht="89.25">
      <c r="A19" s="4"/>
      <c r="B19" s="59" t="s">
        <v>70</v>
      </c>
      <c r="C19" s="48"/>
      <c r="D19" s="49"/>
      <c r="E19" s="50"/>
      <c r="F19" s="51"/>
      <c r="H19" s="1"/>
    </row>
    <row r="20" spans="1:9" s="5" customFormat="1" ht="102">
      <c r="A20" s="4"/>
      <c r="B20" s="7" t="s">
        <v>99</v>
      </c>
      <c r="C20" s="52" t="s">
        <v>1</v>
      </c>
      <c r="D20" s="8">
        <v>1</v>
      </c>
      <c r="E20" s="79"/>
      <c r="F20" s="53">
        <f>D20*E20</f>
        <v>0</v>
      </c>
    </row>
    <row r="21" spans="1:9" s="8" customFormat="1" ht="12.75">
      <c r="A21" s="33"/>
      <c r="B21" s="16"/>
      <c r="C21" s="52"/>
      <c r="E21" s="58"/>
      <c r="F21" s="53"/>
    </row>
    <row r="22" spans="1:9" ht="38.25">
      <c r="A22" s="4">
        <f>COUNT($A$15:A21)+1</f>
        <v>2</v>
      </c>
      <c r="B22" s="78" t="s">
        <v>22</v>
      </c>
      <c r="C22" s="52"/>
      <c r="D22" s="8"/>
      <c r="E22" s="58"/>
      <c r="F22" s="53"/>
    </row>
    <row r="23" spans="1:9" ht="306">
      <c r="A23" s="4"/>
      <c r="B23" s="146" t="s">
        <v>100</v>
      </c>
      <c r="C23" s="52"/>
      <c r="D23" s="8"/>
      <c r="E23" s="58"/>
      <c r="F23" s="53"/>
    </row>
    <row r="24" spans="1:9" ht="153">
      <c r="A24" s="4"/>
      <c r="B24" s="146" t="s">
        <v>101</v>
      </c>
      <c r="C24" s="52"/>
      <c r="D24" s="8"/>
      <c r="E24" s="58"/>
      <c r="F24" s="53"/>
    </row>
    <row r="25" spans="1:9" ht="229.5">
      <c r="A25" s="4"/>
      <c r="B25" s="146" t="s">
        <v>102</v>
      </c>
      <c r="C25" s="52"/>
      <c r="D25" s="8"/>
      <c r="E25" s="58"/>
      <c r="F25" s="53"/>
    </row>
    <row r="26" spans="1:9" ht="51">
      <c r="A26" s="4"/>
      <c r="B26" s="74" t="s">
        <v>20</v>
      </c>
      <c r="C26" s="52"/>
      <c r="D26" s="8"/>
      <c r="E26" s="58"/>
      <c r="F26" s="53"/>
    </row>
    <row r="27" spans="1:9" s="5" customFormat="1" ht="89.25">
      <c r="A27" s="4"/>
      <c r="B27" s="75" t="s">
        <v>71</v>
      </c>
      <c r="C27" s="52"/>
      <c r="D27" s="8"/>
      <c r="E27" s="111"/>
      <c r="F27" s="53"/>
      <c r="I27" s="54"/>
    </row>
    <row r="28" spans="1:9" ht="382.5">
      <c r="A28" s="4"/>
      <c r="B28" s="75" t="s">
        <v>103</v>
      </c>
      <c r="C28" s="52"/>
      <c r="D28" s="8"/>
      <c r="E28" s="58"/>
      <c r="F28" s="53"/>
    </row>
    <row r="29" spans="1:9" ht="51">
      <c r="A29" s="4"/>
      <c r="B29" s="74" t="s">
        <v>75</v>
      </c>
      <c r="C29" s="52"/>
      <c r="D29" s="8"/>
      <c r="E29" s="58"/>
      <c r="F29" s="53"/>
    </row>
    <row r="30" spans="1:9" ht="38.25">
      <c r="A30" s="4"/>
      <c r="B30" s="9" t="s">
        <v>56</v>
      </c>
      <c r="C30" s="52"/>
      <c r="D30" s="8"/>
      <c r="E30" s="58"/>
      <c r="F30" s="53"/>
    </row>
    <row r="31" spans="1:9" ht="84" customHeight="1">
      <c r="A31" s="4"/>
      <c r="B31" s="128" t="s">
        <v>105</v>
      </c>
      <c r="C31" s="128"/>
      <c r="D31" s="8"/>
      <c r="E31" s="58"/>
      <c r="F31" s="53"/>
    </row>
    <row r="32" spans="1:9" ht="38.25">
      <c r="A32" s="4"/>
      <c r="B32" s="9" t="s">
        <v>55</v>
      </c>
      <c r="C32" s="52"/>
      <c r="D32" s="8"/>
      <c r="E32" s="58"/>
      <c r="F32" s="53"/>
    </row>
    <row r="33" spans="1:8" ht="102" customHeight="1">
      <c r="A33" s="4"/>
      <c r="B33" s="128" t="s">
        <v>104</v>
      </c>
      <c r="C33" s="128"/>
      <c r="D33" s="8"/>
      <c r="E33" s="58"/>
      <c r="F33" s="53"/>
    </row>
    <row r="34" spans="1:8">
      <c r="A34" s="4"/>
      <c r="B34" s="77" t="s">
        <v>21</v>
      </c>
      <c r="C34" s="52"/>
      <c r="D34" s="8"/>
      <c r="E34" s="58"/>
      <c r="F34" s="53"/>
    </row>
    <row r="35" spans="1:8" ht="84" customHeight="1">
      <c r="A35" s="4"/>
      <c r="B35" s="128" t="s">
        <v>106</v>
      </c>
      <c r="C35" s="128"/>
      <c r="D35" s="8"/>
      <c r="E35" s="58"/>
      <c r="F35" s="53"/>
    </row>
    <row r="36" spans="1:8" ht="38.25">
      <c r="A36" s="4"/>
      <c r="B36" s="75" t="s">
        <v>107</v>
      </c>
      <c r="C36" s="52"/>
      <c r="D36" s="8"/>
      <c r="E36" s="58"/>
      <c r="F36" s="53"/>
    </row>
    <row r="37" spans="1:8" ht="77.25" customHeight="1">
      <c r="A37" s="4"/>
      <c r="B37" s="10" t="s">
        <v>108</v>
      </c>
      <c r="C37" s="10"/>
      <c r="D37" s="8"/>
      <c r="E37" s="58"/>
      <c r="F37" s="53"/>
    </row>
    <row r="38" spans="1:8" ht="45" customHeight="1">
      <c r="A38" s="4"/>
      <c r="B38" s="10" t="s">
        <v>109</v>
      </c>
      <c r="C38" s="10"/>
      <c r="D38" s="8"/>
      <c r="E38" s="58"/>
      <c r="F38" s="53"/>
    </row>
    <row r="39" spans="1:8" s="5" customFormat="1" ht="38.25">
      <c r="A39" s="4"/>
      <c r="B39" s="54" t="s">
        <v>110</v>
      </c>
    </row>
    <row r="40" spans="1:8" s="5" customFormat="1" ht="38.25">
      <c r="A40" s="4"/>
      <c r="B40" s="7" t="s">
        <v>62</v>
      </c>
    </row>
    <row r="41" spans="1:8" s="5" customFormat="1" ht="25.5">
      <c r="A41" s="4"/>
      <c r="B41" s="112" t="s">
        <v>72</v>
      </c>
      <c r="C41" s="52"/>
      <c r="D41" s="8"/>
      <c r="E41" s="111"/>
      <c r="F41" s="53"/>
    </row>
    <row r="42" spans="1:8" ht="25.5">
      <c r="A42" s="4"/>
      <c r="B42" s="113" t="s">
        <v>74</v>
      </c>
      <c r="C42" s="52"/>
      <c r="D42" s="8"/>
      <c r="E42" s="58"/>
      <c r="F42" s="53"/>
      <c r="H42" s="3"/>
    </row>
    <row r="43" spans="1:8" s="5" customFormat="1" ht="25.5">
      <c r="A43" s="4"/>
      <c r="B43" s="54" t="s">
        <v>73</v>
      </c>
    </row>
    <row r="44" spans="1:8" s="5" customFormat="1" ht="38.25">
      <c r="A44" s="4"/>
      <c r="B44" s="80" t="s">
        <v>87</v>
      </c>
      <c r="C44" s="52"/>
      <c r="D44" s="8"/>
      <c r="E44" s="58"/>
      <c r="F44" s="53"/>
    </row>
    <row r="45" spans="1:8" s="5" customFormat="1" ht="12.75">
      <c r="A45" s="4"/>
      <c r="B45" s="54" t="s">
        <v>54</v>
      </c>
    </row>
    <row r="46" spans="1:8" s="5" customFormat="1" ht="12.75">
      <c r="A46" s="4"/>
      <c r="B46" s="98"/>
      <c r="C46" s="52" t="s">
        <v>1</v>
      </c>
      <c r="D46" s="8">
        <v>1</v>
      </c>
      <c r="E46" s="79"/>
      <c r="F46" s="53">
        <f>D46*E46</f>
        <v>0</v>
      </c>
    </row>
    <row r="47" spans="1:8" s="5" customFormat="1" ht="12.75">
      <c r="A47" s="4"/>
      <c r="B47" s="54"/>
      <c r="C47" s="52"/>
      <c r="D47" s="8"/>
      <c r="E47" s="58"/>
      <c r="F47" s="53"/>
    </row>
    <row r="48" spans="1:8" s="5" customFormat="1" ht="165.75">
      <c r="A48" s="4">
        <f>COUNT($A$15:A47)+1</f>
        <v>3</v>
      </c>
      <c r="B48" s="7" t="s">
        <v>112</v>
      </c>
      <c r="C48" s="52" t="s">
        <v>1</v>
      </c>
      <c r="D48" s="8">
        <v>1</v>
      </c>
      <c r="E48" s="79"/>
      <c r="F48" s="53">
        <f>D48*E48</f>
        <v>0</v>
      </c>
    </row>
    <row r="49" spans="1:6" s="8" customFormat="1" ht="12.75">
      <c r="A49" s="33"/>
      <c r="B49" s="16"/>
      <c r="C49" s="52"/>
      <c r="E49" s="58"/>
      <c r="F49" s="53"/>
    </row>
    <row r="50" spans="1:6" ht="153">
      <c r="A50" s="4">
        <f>COUNT($A$15:A49)+1</f>
        <v>4</v>
      </c>
      <c r="B50" s="7" t="s">
        <v>90</v>
      </c>
    </row>
    <row r="51" spans="1:6">
      <c r="A51" s="4"/>
      <c r="B51" s="54" t="s">
        <v>111</v>
      </c>
      <c r="C51" s="52" t="s">
        <v>57</v>
      </c>
      <c r="D51" s="8">
        <v>50</v>
      </c>
      <c r="E51" s="79"/>
      <c r="F51" s="53">
        <f>D51*E51</f>
        <v>0</v>
      </c>
    </row>
    <row r="52" spans="1:6" s="8" customFormat="1" ht="12.75">
      <c r="A52" s="33"/>
      <c r="B52" s="16"/>
      <c r="C52" s="52"/>
      <c r="E52" s="58"/>
      <c r="F52" s="53"/>
    </row>
    <row r="53" spans="1:6" s="8" customFormat="1" ht="153">
      <c r="A53" s="4">
        <f>COUNT($A$15:A52)+1</f>
        <v>5</v>
      </c>
      <c r="B53" s="7" t="s">
        <v>90</v>
      </c>
      <c r="C53" s="52"/>
      <c r="E53" s="58"/>
      <c r="F53" s="53"/>
    </row>
    <row r="54" spans="1:6">
      <c r="B54" s="54" t="s">
        <v>76</v>
      </c>
      <c r="C54" s="52" t="s">
        <v>57</v>
      </c>
      <c r="D54" s="8">
        <v>25</v>
      </c>
      <c r="E54" s="79"/>
      <c r="F54" s="53">
        <f>D54*E54</f>
        <v>0</v>
      </c>
    </row>
    <row r="55" spans="1:6" s="8" customFormat="1" ht="12.75">
      <c r="A55" s="33"/>
      <c r="B55" s="16"/>
      <c r="C55" s="52"/>
      <c r="E55" s="111"/>
      <c r="F55" s="53"/>
    </row>
    <row r="56" spans="1:6" ht="77.25">
      <c r="A56" s="4">
        <f>COUNT($A$15:A55)+1</f>
        <v>6</v>
      </c>
      <c r="B56" s="54" t="s">
        <v>77</v>
      </c>
      <c r="E56" s="114"/>
    </row>
    <row r="57" spans="1:6">
      <c r="A57" s="4"/>
      <c r="B57" s="54" t="s">
        <v>78</v>
      </c>
      <c r="E57" s="114"/>
    </row>
    <row r="58" spans="1:6">
      <c r="A58" s="4"/>
      <c r="B58" s="54" t="s">
        <v>79</v>
      </c>
      <c r="C58" s="52" t="s">
        <v>57</v>
      </c>
      <c r="D58" s="8">
        <v>25</v>
      </c>
      <c r="E58" s="115"/>
      <c r="F58" s="53">
        <f>D58*E58</f>
        <v>0</v>
      </c>
    </row>
    <row r="59" spans="1:6" s="8" customFormat="1" ht="12.75">
      <c r="A59" s="33"/>
      <c r="B59" s="16"/>
      <c r="C59" s="52"/>
      <c r="E59" s="58"/>
      <c r="F59" s="53"/>
    </row>
    <row r="60" spans="1:6" ht="102">
      <c r="A60" s="4">
        <f>COUNT($A$15:A59)+1</f>
        <v>7</v>
      </c>
      <c r="B60" s="7" t="s">
        <v>116</v>
      </c>
      <c r="C60" s="52" t="s">
        <v>1</v>
      </c>
      <c r="D60" s="8">
        <v>1</v>
      </c>
      <c r="E60" s="79"/>
      <c r="F60" s="53">
        <f>D60*E60</f>
        <v>0</v>
      </c>
    </row>
    <row r="61" spans="1:6" s="138" customFormat="1" ht="12.75">
      <c r="A61" s="140"/>
      <c r="B61" s="139"/>
      <c r="C61" s="141"/>
      <c r="E61" s="145"/>
      <c r="F61" s="142"/>
    </row>
    <row r="62" spans="1:6" s="134" customFormat="1" ht="102">
      <c r="A62" s="136">
        <f>COUNT($A$15:A61)+1</f>
        <v>8</v>
      </c>
      <c r="B62" s="137" t="s">
        <v>117</v>
      </c>
      <c r="C62" s="141" t="s">
        <v>1</v>
      </c>
      <c r="D62" s="138">
        <v>1</v>
      </c>
      <c r="E62" s="79"/>
      <c r="F62" s="142">
        <f>D62*E62</f>
        <v>0</v>
      </c>
    </row>
    <row r="63" spans="1:6" s="138" customFormat="1" ht="12.75">
      <c r="A63" s="140"/>
      <c r="B63" s="139"/>
      <c r="C63" s="141"/>
      <c r="E63" s="145"/>
      <c r="F63" s="142"/>
    </row>
    <row r="64" spans="1:6" s="134" customFormat="1" ht="127.5">
      <c r="A64" s="136">
        <f>COUNT($A$15:A63)+1</f>
        <v>9</v>
      </c>
      <c r="B64" s="137" t="s">
        <v>118</v>
      </c>
      <c r="C64" s="141" t="s">
        <v>23</v>
      </c>
      <c r="D64" s="138">
        <v>2</v>
      </c>
      <c r="E64" s="79"/>
      <c r="F64" s="142">
        <f>D64*E64</f>
        <v>0</v>
      </c>
    </row>
    <row r="65" spans="1:11" s="138" customFormat="1" ht="12.75">
      <c r="A65" s="140"/>
      <c r="B65" s="139"/>
      <c r="C65" s="141"/>
      <c r="E65" s="145"/>
      <c r="F65" s="142"/>
    </row>
    <row r="66" spans="1:11" s="134" customFormat="1" ht="102">
      <c r="A66" s="136">
        <f>COUNT($A$15:A65)+1</f>
        <v>10</v>
      </c>
      <c r="B66" s="137" t="s">
        <v>119</v>
      </c>
      <c r="C66" s="141" t="s">
        <v>1</v>
      </c>
      <c r="D66" s="138">
        <v>1</v>
      </c>
      <c r="E66" s="79"/>
      <c r="F66" s="142">
        <f>D66*E66</f>
        <v>0</v>
      </c>
    </row>
    <row r="67" spans="1:11" s="5" customFormat="1" ht="12.75">
      <c r="A67" s="4"/>
      <c r="B67" s="54"/>
      <c r="C67" s="52"/>
      <c r="D67" s="8"/>
      <c r="E67" s="58"/>
      <c r="F67" s="53"/>
    </row>
    <row r="68" spans="1:11" s="5" customFormat="1" ht="344.25">
      <c r="A68" s="4">
        <f>COUNT($A$15:A67)+1</f>
        <v>11</v>
      </c>
      <c r="B68" s="59" t="s">
        <v>123</v>
      </c>
      <c r="C68" s="52" t="s">
        <v>1</v>
      </c>
      <c r="D68" s="8">
        <v>1</v>
      </c>
      <c r="E68" s="79"/>
      <c r="F68" s="53">
        <f>D68*E68</f>
        <v>0</v>
      </c>
    </row>
    <row r="69" spans="1:11" s="5" customFormat="1" ht="12.75">
      <c r="A69" s="4"/>
      <c r="B69" s="54"/>
      <c r="C69" s="52"/>
      <c r="D69" s="8"/>
      <c r="E69" s="58"/>
      <c r="F69" s="53"/>
    </row>
    <row r="70" spans="1:11" s="5" customFormat="1" ht="191.25">
      <c r="A70" s="4">
        <f>COUNT($A$15:A69)+1</f>
        <v>12</v>
      </c>
      <c r="B70" s="110" t="s">
        <v>82</v>
      </c>
    </row>
    <row r="71" spans="1:11" ht="38.25">
      <c r="A71" s="109"/>
      <c r="B71" s="110" t="s">
        <v>80</v>
      </c>
      <c r="C71" s="8"/>
      <c r="D71" s="8"/>
      <c r="E71" s="8"/>
      <c r="F71" s="8"/>
      <c r="G71" s="8"/>
      <c r="H71" s="5"/>
      <c r="I71" s="3"/>
      <c r="J71" s="5"/>
      <c r="K71" s="5"/>
    </row>
    <row r="72" spans="1:11" ht="44.25" customHeight="1">
      <c r="A72" s="109"/>
      <c r="B72" s="110" t="s">
        <v>81</v>
      </c>
      <c r="C72" s="8"/>
      <c r="D72" s="8"/>
      <c r="E72" s="8"/>
      <c r="F72" s="8"/>
      <c r="G72" s="8"/>
      <c r="H72" s="5"/>
      <c r="I72" s="3"/>
      <c r="J72" s="5"/>
      <c r="K72" s="5"/>
    </row>
    <row r="73" spans="1:11" s="5" customFormat="1" ht="12.75">
      <c r="A73" s="4"/>
      <c r="B73" s="56" t="s">
        <v>113</v>
      </c>
    </row>
    <row r="74" spans="1:11" s="5" customFormat="1" ht="12.75">
      <c r="A74" s="4"/>
      <c r="B74" s="54" t="s">
        <v>54</v>
      </c>
    </row>
    <row r="75" spans="1:11" s="5" customFormat="1" ht="12.75">
      <c r="A75" s="4"/>
      <c r="B75" s="98"/>
      <c r="C75" s="52" t="s">
        <v>1</v>
      </c>
      <c r="D75" s="8">
        <v>1</v>
      </c>
      <c r="E75" s="79"/>
      <c r="F75" s="53">
        <f>D75*E75</f>
        <v>0</v>
      </c>
    </row>
    <row r="76" spans="1:11" s="8" customFormat="1" ht="12.75">
      <c r="A76" s="33"/>
      <c r="B76" s="16"/>
      <c r="C76" s="52"/>
      <c r="E76" s="58"/>
      <c r="F76" s="53"/>
    </row>
    <row r="77" spans="1:11" s="8" customFormat="1" ht="51">
      <c r="A77" s="4">
        <f>COUNT($A$15:A76)+1</f>
        <v>13</v>
      </c>
      <c r="B77" s="7" t="s">
        <v>83</v>
      </c>
      <c r="C77" s="52" t="s">
        <v>1</v>
      </c>
      <c r="D77" s="8">
        <v>1</v>
      </c>
      <c r="E77" s="79"/>
      <c r="F77" s="53">
        <f>D77*E77</f>
        <v>0</v>
      </c>
    </row>
    <row r="78" spans="1:11" s="138" customFormat="1" ht="18.75">
      <c r="A78" s="136"/>
      <c r="B78" s="137"/>
      <c r="C78" s="141"/>
      <c r="E78" s="145"/>
      <c r="F78" s="142"/>
      <c r="H78" s="135"/>
    </row>
    <row r="79" spans="1:11" s="138" customFormat="1" ht="191.25">
      <c r="A79" s="136">
        <f ca="1">COUNTIF($A$1:INDIRECT(ADDRESS(ROW()-1,1,TRUE)),"&gt;0")+1</f>
        <v>14</v>
      </c>
      <c r="B79" s="137" t="s">
        <v>25</v>
      </c>
      <c r="C79" s="141" t="s">
        <v>1</v>
      </c>
      <c r="D79" s="138">
        <v>1</v>
      </c>
      <c r="E79" s="79"/>
      <c r="F79" s="142">
        <f>D79*E79</f>
        <v>0</v>
      </c>
      <c r="H79" s="135"/>
    </row>
    <row r="80" spans="1:11" s="8" customFormat="1" ht="18.75">
      <c r="A80" s="4"/>
      <c r="B80" s="7"/>
      <c r="C80" s="52"/>
      <c r="E80" s="58"/>
      <c r="F80" s="53"/>
      <c r="H80" s="1"/>
    </row>
    <row r="81" spans="1:9" s="8" customFormat="1" ht="76.5">
      <c r="A81" s="4">
        <f ca="1">COUNTIF($A$1:INDIRECT(ADDRESS(ROW()-1,1,TRUE)),"&gt;0")+1</f>
        <v>15</v>
      </c>
      <c r="B81" s="7" t="s">
        <v>84</v>
      </c>
      <c r="C81" s="52" t="s">
        <v>1</v>
      </c>
      <c r="D81" s="8">
        <v>1</v>
      </c>
      <c r="E81" s="79"/>
      <c r="F81" s="53">
        <f>D81*E81</f>
        <v>0</v>
      </c>
      <c r="H81" s="1"/>
    </row>
    <row r="82" spans="1:9" s="8" customFormat="1" ht="12.75">
      <c r="A82" s="4"/>
      <c r="B82" s="7"/>
      <c r="C82" s="52"/>
      <c r="E82" s="58"/>
      <c r="F82" s="53"/>
    </row>
    <row r="83" spans="1:9" s="8" customFormat="1" ht="114.75">
      <c r="A83" s="4">
        <f ca="1">COUNT($A$15:A82)+1</f>
        <v>16</v>
      </c>
      <c r="B83" s="7" t="s">
        <v>61</v>
      </c>
      <c r="C83" s="52" t="s">
        <v>1</v>
      </c>
      <c r="D83" s="8">
        <v>2</v>
      </c>
      <c r="E83" s="79"/>
      <c r="F83" s="53">
        <f>D83*E83</f>
        <v>0</v>
      </c>
    </row>
    <row r="84" spans="1:9" s="8" customFormat="1" ht="12.75">
      <c r="A84" s="4"/>
      <c r="B84" s="7"/>
      <c r="C84" s="52"/>
      <c r="E84" s="58"/>
      <c r="F84" s="53"/>
    </row>
    <row r="85" spans="1:9" s="8" customFormat="1" ht="63.75">
      <c r="A85" s="4">
        <f ca="1">COUNT($A$15:A84)+1</f>
        <v>17</v>
      </c>
      <c r="B85" s="7" t="s">
        <v>114</v>
      </c>
      <c r="C85" s="52" t="s">
        <v>1</v>
      </c>
      <c r="D85" s="8">
        <v>1</v>
      </c>
      <c r="E85" s="79"/>
      <c r="F85" s="53">
        <f>D85*E85</f>
        <v>0</v>
      </c>
    </row>
    <row r="86" spans="1:9">
      <c r="A86" s="47"/>
      <c r="B86" s="7"/>
      <c r="C86" s="52"/>
      <c r="D86" s="8"/>
      <c r="E86" s="58"/>
      <c r="F86" s="53"/>
      <c r="G86" s="5"/>
      <c r="H86" s="5"/>
    </row>
    <row r="87" spans="1:9" ht="38.25">
      <c r="A87" s="4">
        <f ca="1">COUNT($A$15:A86)+1</f>
        <v>18</v>
      </c>
      <c r="B87" s="7" t="s">
        <v>67</v>
      </c>
      <c r="C87" s="52" t="s">
        <v>8</v>
      </c>
      <c r="D87" s="8">
        <v>1</v>
      </c>
      <c r="E87" s="79"/>
      <c r="F87" s="53">
        <f>D87*E87</f>
        <v>0</v>
      </c>
      <c r="G87" s="5"/>
      <c r="H87" s="5"/>
    </row>
    <row r="88" spans="1:9" ht="18.75">
      <c r="A88" s="4"/>
      <c r="B88" s="10"/>
      <c r="C88" s="52"/>
      <c r="D88" s="8"/>
      <c r="E88" s="58"/>
      <c r="F88" s="53"/>
      <c r="G88" s="55"/>
      <c r="H88" s="1"/>
    </row>
    <row r="89" spans="1:9" ht="76.5">
      <c r="A89" s="4">
        <f ca="1">COUNTIF($A$1:INDIRECT(ADDRESS(ROW()-1,1,TRUE)),"&gt;0")+1</f>
        <v>19</v>
      </c>
      <c r="B89" s="10" t="s">
        <v>66</v>
      </c>
      <c r="C89" s="52" t="s">
        <v>1</v>
      </c>
      <c r="D89" s="8">
        <v>1</v>
      </c>
      <c r="E89" s="79"/>
      <c r="F89" s="53">
        <f>D89*E89</f>
        <v>0</v>
      </c>
      <c r="G89" s="55"/>
      <c r="H89" s="1"/>
    </row>
    <row r="90" spans="1:9">
      <c r="A90" s="99"/>
      <c r="B90" s="9"/>
      <c r="C90" s="100"/>
      <c r="D90" s="101"/>
      <c r="E90" s="102"/>
      <c r="F90" s="103"/>
    </row>
    <row r="91" spans="1:9" ht="89.25">
      <c r="A91" s="4">
        <f ca="1">COUNT($A$15:A90)+1</f>
        <v>20</v>
      </c>
      <c r="B91" s="7" t="s">
        <v>58</v>
      </c>
      <c r="C91" s="101" t="s">
        <v>1</v>
      </c>
      <c r="D91" s="5">
        <v>1</v>
      </c>
      <c r="E91" s="104"/>
      <c r="F91" s="105">
        <f>D91*E91</f>
        <v>0</v>
      </c>
    </row>
    <row r="92" spans="1:9">
      <c r="A92" s="4"/>
      <c r="B92" s="7"/>
      <c r="C92" s="52"/>
      <c r="D92" s="8"/>
      <c r="E92" s="58"/>
      <c r="F92" s="53"/>
      <c r="G92" s="5"/>
      <c r="H92" s="5"/>
    </row>
    <row r="93" spans="1:9" ht="89.25">
      <c r="A93" s="4">
        <f ca="1">COUNT($A$15:A92)+1</f>
        <v>21</v>
      </c>
      <c r="B93" s="7" t="s">
        <v>115</v>
      </c>
      <c r="C93" s="52" t="s">
        <v>1</v>
      </c>
      <c r="D93" s="8">
        <v>1</v>
      </c>
      <c r="E93" s="79"/>
      <c r="F93" s="53">
        <f>D93*E93</f>
        <v>0</v>
      </c>
      <c r="G93" s="1"/>
      <c r="H93" s="55"/>
    </row>
    <row r="94" spans="1:9" ht="18.75">
      <c r="A94" s="4"/>
      <c r="B94" s="10"/>
      <c r="C94" s="52"/>
      <c r="D94" s="8"/>
      <c r="E94" s="58"/>
      <c r="F94" s="53"/>
      <c r="G94" s="1"/>
      <c r="H94" s="55"/>
    </row>
    <row r="95" spans="1:9" ht="153">
      <c r="A95" s="4">
        <f ca="1">COUNT($A$15:A94)+1</f>
        <v>22</v>
      </c>
      <c r="B95" s="10" t="s">
        <v>122</v>
      </c>
      <c r="C95" s="52" t="s">
        <v>1</v>
      </c>
      <c r="D95" s="8">
        <v>1</v>
      </c>
      <c r="E95" s="79"/>
      <c r="F95" s="53">
        <f>D95*E95</f>
        <v>0</v>
      </c>
      <c r="G95" s="1"/>
      <c r="H95" s="55"/>
    </row>
    <row r="96" spans="1:9">
      <c r="A96" s="47"/>
      <c r="B96" s="47"/>
      <c r="C96" s="101"/>
      <c r="D96" s="5"/>
      <c r="E96" s="5"/>
      <c r="F96" s="5"/>
      <c r="G96" s="2"/>
      <c r="H96" s="55"/>
      <c r="I96" s="55"/>
    </row>
    <row r="97" spans="1:10" ht="25.5">
      <c r="A97" s="4">
        <f ca="1">COUNTIF($A$1:INDIRECT(ADDRESS(ROW()-1,1,TRUE)),"&gt;0")+1</f>
        <v>23</v>
      </c>
      <c r="B97" s="106" t="s">
        <v>60</v>
      </c>
      <c r="C97" s="101"/>
      <c r="D97" s="5"/>
      <c r="E97" s="107"/>
      <c r="F97" s="105"/>
      <c r="G97" s="5"/>
      <c r="H97" s="1"/>
      <c r="I97" s="5"/>
      <c r="J97" s="5"/>
    </row>
    <row r="98" spans="1:10" ht="18.75">
      <c r="A98" s="4"/>
      <c r="B98" s="108" t="s">
        <v>63</v>
      </c>
      <c r="C98" s="101" t="s">
        <v>59</v>
      </c>
      <c r="D98" s="5">
        <v>50</v>
      </c>
      <c r="E98" s="104"/>
      <c r="F98" s="105">
        <f t="shared" ref="F98" si="0">D98*E98</f>
        <v>0</v>
      </c>
      <c r="G98" s="5"/>
      <c r="H98" s="1"/>
      <c r="I98" s="5"/>
      <c r="J98" s="5"/>
    </row>
    <row r="99" spans="1:10" ht="18.75">
      <c r="A99" s="4"/>
      <c r="B99" s="10"/>
      <c r="C99" s="52"/>
      <c r="D99" s="8"/>
      <c r="E99" s="58"/>
      <c r="F99" s="53"/>
      <c r="G99" s="1"/>
      <c r="H99" s="55"/>
    </row>
    <row r="100" spans="1:10" ht="51">
      <c r="A100" s="4">
        <f ca="1">COUNT($A$15:A99)+1</f>
        <v>24</v>
      </c>
      <c r="B100" s="7" t="s">
        <v>86</v>
      </c>
      <c r="C100" s="52" t="s">
        <v>1</v>
      </c>
      <c r="D100" s="8">
        <v>1</v>
      </c>
      <c r="E100" s="79"/>
      <c r="F100" s="53">
        <f>D100*E100</f>
        <v>0</v>
      </c>
      <c r="G100" s="1"/>
      <c r="H100" s="55"/>
    </row>
    <row r="101" spans="1:10" ht="18.75">
      <c r="A101" s="4"/>
      <c r="B101" s="10"/>
      <c r="C101" s="52"/>
      <c r="D101" s="8"/>
      <c r="E101" s="58"/>
      <c r="F101" s="53"/>
      <c r="G101" s="1"/>
      <c r="H101" s="55"/>
    </row>
    <row r="102" spans="1:10" ht="76.5">
      <c r="A102" s="4">
        <f ca="1">COUNT($A$15:A101)+1</f>
        <v>25</v>
      </c>
      <c r="B102" s="10" t="s">
        <v>24</v>
      </c>
      <c r="C102" s="52"/>
      <c r="D102" s="8"/>
      <c r="E102" s="58"/>
      <c r="F102" s="53"/>
      <c r="G102" s="1"/>
      <c r="H102" s="55"/>
    </row>
    <row r="103" spans="1:10" ht="192" customHeight="1">
      <c r="A103" s="4"/>
      <c r="B103" s="10" t="s">
        <v>120</v>
      </c>
      <c r="C103" s="52" t="s">
        <v>1</v>
      </c>
      <c r="D103" s="8">
        <v>1</v>
      </c>
      <c r="E103" s="79"/>
      <c r="F103" s="53">
        <f>D103*E103</f>
        <v>0</v>
      </c>
      <c r="G103" s="1"/>
      <c r="H103" s="55"/>
    </row>
    <row r="104" spans="1:10" ht="18.75">
      <c r="A104" s="4"/>
      <c r="B104" s="10"/>
      <c r="C104" s="52"/>
      <c r="D104" s="8"/>
      <c r="E104" s="58"/>
      <c r="F104" s="53"/>
      <c r="G104" s="1"/>
      <c r="H104" s="55"/>
    </row>
    <row r="105" spans="1:10" ht="165.75">
      <c r="A105" s="4">
        <f ca="1">COUNT($A$15:A104)+1</f>
        <v>26</v>
      </c>
      <c r="B105" s="10" t="s">
        <v>14</v>
      </c>
      <c r="C105" s="52"/>
      <c r="D105" s="8"/>
      <c r="E105" s="58"/>
      <c r="F105" s="53"/>
      <c r="G105" s="1"/>
      <c r="H105" s="55"/>
    </row>
    <row r="106" spans="1:10" ht="76.5">
      <c r="A106" s="4"/>
      <c r="B106" s="10" t="s">
        <v>15</v>
      </c>
      <c r="C106" s="52"/>
      <c r="D106" s="8"/>
      <c r="E106" s="58"/>
      <c r="F106" s="53"/>
      <c r="G106" s="1"/>
      <c r="H106" s="55"/>
    </row>
    <row r="107" spans="1:10" ht="40.5">
      <c r="A107" s="4"/>
      <c r="B107" s="10" t="s">
        <v>85</v>
      </c>
      <c r="C107" s="52" t="s">
        <v>1</v>
      </c>
      <c r="D107" s="8">
        <v>1</v>
      </c>
      <c r="E107" s="79"/>
      <c r="F107" s="53">
        <f>D107*E107</f>
        <v>0</v>
      </c>
      <c r="G107" s="1"/>
      <c r="H107" s="55"/>
    </row>
    <row r="108" spans="1:10" ht="18" customHeight="1">
      <c r="A108" s="4"/>
      <c r="B108" s="56"/>
      <c r="C108" s="52"/>
      <c r="D108" s="8"/>
      <c r="E108" s="58"/>
      <c r="F108" s="53"/>
      <c r="G108" s="55"/>
      <c r="H108" s="1"/>
    </row>
    <row r="109" spans="1:10" ht="179.25" customHeight="1">
      <c r="A109" s="4">
        <f ca="1">COUNTIF($A$1:INDIRECT(ADDRESS(ROW()-1,1,TRUE)),"&gt;0")+1</f>
        <v>27</v>
      </c>
      <c r="B109" s="7" t="s">
        <v>89</v>
      </c>
      <c r="C109" s="52" t="s">
        <v>1</v>
      </c>
      <c r="D109" s="8">
        <v>1</v>
      </c>
      <c r="E109" s="79"/>
      <c r="F109" s="53">
        <f>D109*E109</f>
        <v>0</v>
      </c>
      <c r="G109" s="55"/>
      <c r="H109" s="3"/>
    </row>
    <row r="110" spans="1:10" s="134" customFormat="1" ht="15" customHeight="1">
      <c r="A110" s="136"/>
      <c r="B110" s="144"/>
      <c r="C110" s="141"/>
      <c r="D110" s="138"/>
      <c r="E110" s="145"/>
      <c r="F110" s="142"/>
      <c r="G110" s="143"/>
      <c r="H110" s="143"/>
    </row>
    <row r="111" spans="1:10" s="134" customFormat="1" ht="118.5" customHeight="1">
      <c r="A111" s="136">
        <f ca="1">COUNT($A$15:A110)+1</f>
        <v>28</v>
      </c>
      <c r="B111" s="149" t="s">
        <v>121</v>
      </c>
      <c r="C111" s="150" t="s">
        <v>1</v>
      </c>
      <c r="D111" s="148">
        <v>1</v>
      </c>
      <c r="E111" s="154"/>
      <c r="F111" s="151">
        <f>D111*E111</f>
        <v>0</v>
      </c>
      <c r="G111" s="143"/>
      <c r="H111" s="143"/>
    </row>
    <row r="112" spans="1:10" ht="15" customHeight="1">
      <c r="A112" s="4"/>
      <c r="B112" s="56"/>
      <c r="C112" s="52"/>
      <c r="D112" s="8"/>
      <c r="E112" s="58"/>
      <c r="F112" s="53"/>
      <c r="G112" s="55"/>
      <c r="H112" s="55"/>
    </row>
    <row r="113" spans="1:8" ht="77.25" customHeight="1">
      <c r="A113" s="4">
        <f ca="1">COUNT($A$15:A112)+1</f>
        <v>29</v>
      </c>
      <c r="B113" s="7" t="s">
        <v>91</v>
      </c>
      <c r="C113" s="52" t="s">
        <v>1</v>
      </c>
      <c r="D113" s="8">
        <v>1</v>
      </c>
      <c r="E113" s="79"/>
      <c r="F113" s="53">
        <f>D113*E113</f>
        <v>0</v>
      </c>
      <c r="G113" s="55"/>
      <c r="H113" s="55"/>
    </row>
    <row r="114" spans="1:8" ht="15.75" customHeight="1" thickBot="1">
      <c r="A114" s="36"/>
      <c r="B114" s="9"/>
      <c r="C114" s="20"/>
      <c r="D114" s="21"/>
      <c r="E114" s="24"/>
      <c r="F114" s="26"/>
    </row>
    <row r="115" spans="1:8" s="153" customFormat="1" ht="15.75" customHeight="1" thickBot="1">
      <c r="A115" s="132" t="s">
        <v>0</v>
      </c>
      <c r="B115" s="133" t="s">
        <v>125</v>
      </c>
      <c r="C115" s="131"/>
      <c r="D115" s="131"/>
      <c r="E115" s="147"/>
      <c r="F115" s="130">
        <f>SUM(F5:F113)</f>
        <v>0</v>
      </c>
    </row>
    <row r="116" spans="1:8" ht="15" customHeight="1">
      <c r="A116" s="35"/>
      <c r="B116" s="5"/>
      <c r="C116" s="21"/>
      <c r="D116" s="21"/>
      <c r="E116" s="23"/>
      <c r="F116" s="23"/>
    </row>
    <row r="117" spans="1:8" ht="15" customHeight="1">
      <c r="A117" s="35"/>
      <c r="B117" s="5"/>
      <c r="C117" s="21"/>
      <c r="D117" s="21"/>
      <c r="E117" s="152" t="s">
        <v>68</v>
      </c>
      <c r="F117" s="152">
        <f>F115*0.25</f>
        <v>0</v>
      </c>
    </row>
    <row r="118" spans="1:8" ht="15.75" thickBot="1">
      <c r="A118" s="35"/>
      <c r="B118" s="5"/>
      <c r="C118" s="21"/>
      <c r="D118" s="21"/>
      <c r="E118" s="23"/>
      <c r="F118" s="23"/>
    </row>
    <row r="119" spans="1:8" s="160" customFormat="1" ht="15.75" customHeight="1" thickBot="1">
      <c r="A119" s="155" t="s">
        <v>0</v>
      </c>
      <c r="B119" s="156" t="s">
        <v>126</v>
      </c>
      <c r="C119" s="157"/>
      <c r="D119" s="157"/>
      <c r="E119" s="158"/>
      <c r="F119" s="159">
        <f>F117+F115</f>
        <v>0</v>
      </c>
    </row>
    <row r="120" spans="1:8">
      <c r="A120" s="35"/>
      <c r="B120" s="5"/>
      <c r="C120" s="21"/>
      <c r="D120" s="21"/>
      <c r="E120" s="23"/>
      <c r="F120" s="23"/>
    </row>
    <row r="121" spans="1:8">
      <c r="A121" s="35"/>
      <c r="B121" s="5"/>
      <c r="C121" s="21"/>
      <c r="D121" s="21"/>
      <c r="E121" s="23"/>
      <c r="F121" s="23"/>
    </row>
    <row r="122" spans="1:8">
      <c r="A122" s="35"/>
      <c r="B122" s="5"/>
      <c r="C122" s="21"/>
      <c r="D122" s="21"/>
      <c r="E122" s="23"/>
      <c r="F122" s="23"/>
    </row>
    <row r="123" spans="1:8">
      <c r="A123" s="35"/>
      <c r="B123" s="5"/>
      <c r="C123" s="21"/>
      <c r="D123" s="21"/>
      <c r="E123" s="23"/>
      <c r="F123" s="23"/>
    </row>
    <row r="124" spans="1:8">
      <c r="A124" s="35"/>
      <c r="B124" s="5"/>
      <c r="C124" s="21"/>
      <c r="D124" s="21"/>
      <c r="E124" s="23"/>
      <c r="F124" s="30"/>
    </row>
    <row r="125" spans="1:8">
      <c r="A125" s="33"/>
    </row>
  </sheetData>
  <mergeCells count="12">
    <mergeCell ref="A2:B2"/>
    <mergeCell ref="A3:B3"/>
    <mergeCell ref="C2:F3"/>
    <mergeCell ref="B35:C35"/>
    <mergeCell ref="B33:C33"/>
    <mergeCell ref="B31:C31"/>
    <mergeCell ref="A9:F9"/>
    <mergeCell ref="A10:F10"/>
    <mergeCell ref="A11:F11"/>
    <mergeCell ref="A12:F12"/>
    <mergeCell ref="B14:F14"/>
    <mergeCell ref="A13:F13"/>
  </mergeCells>
  <pageMargins left="0.70866141732283472" right="0.70866141732283472" top="0" bottom="0.74803149606299213" header="0.31496062992125984" footer="0.31496062992125984"/>
  <pageSetup paperSize="9" fitToHeight="0" orientation="portrait" r:id="rId1"/>
  <headerFooter alignWithMargins="0">
    <oddFooter xml:space="preserve">&amp;RList: &amp;P/&amp;N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Naslovnica</vt:lpstr>
      <vt:lpstr>PU GHV</vt:lpstr>
      <vt:lpstr>Stroj</vt:lpstr>
      <vt:lpstr>Naslovnica!Print_Area</vt:lpstr>
      <vt:lpstr>'PU GHV'!Print_Area</vt:lpstr>
      <vt:lpstr>Stroj!Print_Area</vt:lpstr>
      <vt:lpstr>Stroj!Print_Titles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dc:creator>
  <cp:lastModifiedBy>Filip Zoričić</cp:lastModifiedBy>
  <cp:lastPrinted>2018-04-01T16:21:16Z</cp:lastPrinted>
  <dcterms:created xsi:type="dcterms:W3CDTF">2016-01-18T18:37:33Z</dcterms:created>
  <dcterms:modified xsi:type="dcterms:W3CDTF">2024-06-30T12:39:15Z</dcterms:modified>
</cp:coreProperties>
</file>